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65" windowHeight="7620" tabRatio="623" activeTab="0"/>
  </bookViews>
  <sheets>
    <sheet name="Fiche de résultats école" sheetId="1" r:id="rId1"/>
    <sheet name="barèmes2016" sheetId="2" r:id="rId2"/>
    <sheet name="CP" sheetId="3" r:id="rId3"/>
    <sheet name="CP(2)" sheetId="4" r:id="rId4"/>
    <sheet name="CE1" sheetId="5" r:id="rId5"/>
    <sheet name="CE1(2)" sheetId="6" r:id="rId6"/>
    <sheet name="CE2" sheetId="7" r:id="rId7"/>
    <sheet name="CE2(2)" sheetId="8" r:id="rId8"/>
    <sheet name="CM1" sheetId="9" r:id="rId9"/>
    <sheet name="CM1(2)" sheetId="10" r:id="rId10"/>
    <sheet name="CM2 (2)" sheetId="11" r:id="rId11"/>
    <sheet name="CM2" sheetId="12" r:id="rId12"/>
    <sheet name="Rapport sur la compatibilité" sheetId="13" r:id="rId13"/>
  </sheets>
  <definedNames>
    <definedName name="_xlnm.Print_Area" localSheetId="1">'barèmes2016'!$A$1:$H$59</definedName>
    <definedName name="_xlnm.Print_Area" localSheetId="4">'CE1'!$A$1:$AA$50</definedName>
    <definedName name="_xlnm.Print_Area" localSheetId="5">'CE1(2)'!$A$1:$AA$50</definedName>
    <definedName name="_xlnm.Print_Area" localSheetId="6">'CE2'!$A$1:$AA$50</definedName>
    <definedName name="_xlnm.Print_Area" localSheetId="7">'CE2(2)'!$A$1:$AA$50</definedName>
    <definedName name="_xlnm.Print_Area" localSheetId="8">'CM1'!$A$1:$AA$50</definedName>
    <definedName name="_xlnm.Print_Area" localSheetId="9">'CM1(2)'!$A$1:$AA$50</definedName>
    <definedName name="_xlnm.Print_Area" localSheetId="11">'CM2'!$A$1:$AA$50</definedName>
    <definedName name="_xlnm.Print_Area" localSheetId="10">'CM2 (2)'!$A$1:$AA$50</definedName>
    <definedName name="_xlnm.Print_Area" localSheetId="2">'CP'!$A$1:$AA$50</definedName>
    <definedName name="_xlnm.Print_Area" localSheetId="3">'CP(2)'!$A$1:$AA$50</definedName>
    <definedName name="_xlnm.Print_Area" localSheetId="0">'Fiche de résultats école'!$A$1:$G$46</definedName>
  </definedNames>
  <calcPr fullCalcOnLoad="1"/>
</workbook>
</file>

<file path=xl/sharedStrings.xml><?xml version="1.0" encoding="utf-8"?>
<sst xmlns="http://schemas.openxmlformats.org/spreadsheetml/2006/main" count="809" uniqueCount="216">
  <si>
    <t>Epreuves</t>
  </si>
  <si>
    <t>longtemps</t>
  </si>
  <si>
    <t>CP</t>
  </si>
  <si>
    <t>CE1</t>
  </si>
  <si>
    <t>COURIR VITE</t>
  </si>
  <si>
    <t>7 secondes</t>
  </si>
  <si>
    <t>POINTS</t>
  </si>
  <si>
    <t>CE2</t>
  </si>
  <si>
    <t xml:space="preserve">d&lt; 30m </t>
  </si>
  <si>
    <t xml:space="preserve">d&lt; 28m </t>
  </si>
  <si>
    <t xml:space="preserve">30m&lt;d&lt;32m </t>
  </si>
  <si>
    <t xml:space="preserve">28m&lt;d&lt;30m </t>
  </si>
  <si>
    <t xml:space="preserve">26m&lt;d&lt;28m </t>
  </si>
  <si>
    <t xml:space="preserve">32m&lt;d&lt;34m </t>
  </si>
  <si>
    <t xml:space="preserve"> 30m&lt;d&lt;32m </t>
  </si>
  <si>
    <t>28m&lt;d&lt;30m</t>
  </si>
  <si>
    <t xml:space="preserve"> 34m&lt;d&lt;36m </t>
  </si>
  <si>
    <t>32m&lt;d&lt;34m</t>
  </si>
  <si>
    <t xml:space="preserve">36m &lt;d </t>
  </si>
  <si>
    <t xml:space="preserve">34m &lt;d </t>
  </si>
  <si>
    <t xml:space="preserve">32m &lt;d </t>
  </si>
  <si>
    <t xml:space="preserve">d&lt; 26m </t>
  </si>
  <si>
    <t>LANCER LOIN A BRAS CASSE</t>
  </si>
  <si>
    <t>17m&lt;d</t>
  </si>
  <si>
    <t xml:space="preserve">220&lt;d </t>
  </si>
  <si>
    <t xml:space="preserve"> d&lt; 34m</t>
  </si>
  <si>
    <t xml:space="preserve"> d&lt; 32m</t>
  </si>
  <si>
    <t xml:space="preserve"> 34m&lt;d&lt;36m</t>
  </si>
  <si>
    <t>36m&lt;d&lt;38m</t>
  </si>
  <si>
    <t xml:space="preserve">34m&lt;d&lt;36m </t>
  </si>
  <si>
    <t>38m&lt;d&lt;40m</t>
  </si>
  <si>
    <t xml:space="preserve">36m&lt;d&lt;38m </t>
  </si>
  <si>
    <t>40m &lt;d</t>
  </si>
  <si>
    <t xml:space="preserve">38m &lt;d </t>
  </si>
  <si>
    <t>retenir la performance la plus basse</t>
  </si>
  <si>
    <t>BAREMES</t>
  </si>
  <si>
    <t>CM1</t>
  </si>
  <si>
    <t>CM2</t>
  </si>
  <si>
    <t>LANCER LOIN EN ROTATION</t>
  </si>
  <si>
    <t>d&lt;11m</t>
  </si>
  <si>
    <t xml:space="preserve">d&lt;9m </t>
  </si>
  <si>
    <t xml:space="preserve">d&lt;7m </t>
  </si>
  <si>
    <t xml:space="preserve">d&lt;5m </t>
  </si>
  <si>
    <t xml:space="preserve"> d&lt;3m </t>
  </si>
  <si>
    <t>11m&lt;d&lt;13m</t>
  </si>
  <si>
    <t xml:space="preserve">9m&lt;d&lt;11m </t>
  </si>
  <si>
    <t xml:space="preserve"> 7m&lt;d&lt;9m </t>
  </si>
  <si>
    <t xml:space="preserve"> 5m&lt;d&lt;7m</t>
  </si>
  <si>
    <t>3m&lt;d&lt;5m</t>
  </si>
  <si>
    <t xml:space="preserve"> 13m&lt;d&lt;15m</t>
  </si>
  <si>
    <t xml:space="preserve"> 11m&lt;d&lt;13m</t>
  </si>
  <si>
    <t>9m&lt;d&lt;11m</t>
  </si>
  <si>
    <t xml:space="preserve">7m&lt;d&lt;9m </t>
  </si>
  <si>
    <t xml:space="preserve">5m&lt;d&lt;7m </t>
  </si>
  <si>
    <t>15m&lt;d&lt;17m</t>
  </si>
  <si>
    <t xml:space="preserve">13m&lt;d&lt;15m </t>
  </si>
  <si>
    <t xml:space="preserve">11m&lt;d&lt;13m </t>
  </si>
  <si>
    <t xml:space="preserve"> 9m&lt;d&lt;11m </t>
  </si>
  <si>
    <t xml:space="preserve"> 7m&lt;d&lt;9m</t>
  </si>
  <si>
    <t xml:space="preserve">15m&lt;d </t>
  </si>
  <si>
    <t xml:space="preserve">13m&lt;d </t>
  </si>
  <si>
    <t xml:space="preserve"> 11m&lt;d </t>
  </si>
  <si>
    <t>ECOLE LA PLUS SPORTIVE</t>
  </si>
  <si>
    <t>COURIR LONGTEMPS ENSEMBLE</t>
  </si>
  <si>
    <t xml:space="preserve"> 9m&lt;d</t>
  </si>
  <si>
    <t>CONCOURS  DEPARTEMENTAL</t>
  </si>
  <si>
    <t>ECOLE  LA  PLUS  SPORTIVE</t>
  </si>
  <si>
    <t>Courir</t>
  </si>
  <si>
    <t>vite</t>
  </si>
  <si>
    <t>Sauter</t>
  </si>
  <si>
    <t>rotation</t>
  </si>
  <si>
    <t>bras cassé</t>
  </si>
  <si>
    <t>FICHE  DE  RESULTATS - ECOLE</t>
  </si>
  <si>
    <t xml:space="preserve"> adressé à votre CPC EPS (conserver un double de cette fiche)</t>
  </si>
  <si>
    <t>Téléphone :</t>
  </si>
  <si>
    <t>E-Mail :</t>
  </si>
  <si>
    <t>Effectif de l’école (élémentaire) </t>
  </si>
  <si>
    <t>Nombre de classes élémentaires de l’école :</t>
  </si>
  <si>
    <t>Nombre d’élèves participants :</t>
  </si>
  <si>
    <t>Nombre de classes participantes :</t>
  </si>
  <si>
    <t xml:space="preserve">Catégorie : </t>
  </si>
  <si>
    <t>Total des points par épreuve</t>
  </si>
  <si>
    <t>Total des points de l’école</t>
  </si>
  <si>
    <t>Nombre d’élèves participants</t>
  </si>
  <si>
    <t>Courir longtemps</t>
  </si>
  <si>
    <t>Lancer en rotation</t>
  </si>
  <si>
    <t>Lancer à  bras cassé</t>
  </si>
  <si>
    <t xml:space="preserve">IMPORTANT :   Communiquer ces résultats avant les vacances de Noël par courrier </t>
  </si>
  <si>
    <t>NOM</t>
  </si>
  <si>
    <t>prénom</t>
  </si>
  <si>
    <t>vite (m)</t>
  </si>
  <si>
    <t>perf</t>
  </si>
  <si>
    <t>points</t>
  </si>
  <si>
    <t xml:space="preserve">     PRISE DE PERFORMANCES  –  CLASSE </t>
  </si>
  <si>
    <t>TOTAL indivi  duel</t>
  </si>
  <si>
    <t>Total   des    points    par    épreuve</t>
  </si>
  <si>
    <t xml:space="preserve"> Total des points / nb de participants =</t>
  </si>
  <si>
    <r>
      <t xml:space="preserve">    </t>
    </r>
    <r>
      <rPr>
        <b/>
        <u val="single"/>
        <sz val="12"/>
        <rFont val="Times New Roman"/>
        <family val="1"/>
      </rPr>
      <t>Indice sportif classe </t>
    </r>
    <r>
      <rPr>
        <b/>
        <sz val="12"/>
        <rFont val="Times New Roman"/>
        <family val="1"/>
      </rPr>
      <t xml:space="preserve">: </t>
    </r>
  </si>
  <si>
    <t>TOTAL individuel</t>
  </si>
  <si>
    <t xml:space="preserve">     FICHE DE RESULTATS  –  CLASSE</t>
  </si>
  <si>
    <t xml:space="preserve"> ECOLE  LA  PLUS  SPORTIVE</t>
  </si>
  <si>
    <t xml:space="preserve">Courir  </t>
  </si>
  <si>
    <t xml:space="preserve">Courir </t>
  </si>
  <si>
    <t xml:space="preserve">Sauter  </t>
  </si>
  <si>
    <t xml:space="preserve"> loin</t>
  </si>
  <si>
    <t xml:space="preserve"> rotation</t>
  </si>
  <si>
    <t>Lancer en</t>
  </si>
  <si>
    <t xml:space="preserve">Lancer en </t>
  </si>
  <si>
    <t xml:space="preserve"> à votre CPC EPS , en même temps que la "Fiche de résultats-école"</t>
  </si>
  <si>
    <t>"Fiche de résultats-classe" à envoyer par courrier avant les vacances de Noël</t>
  </si>
  <si>
    <r>
      <t xml:space="preserve"> </t>
    </r>
    <r>
      <rPr>
        <b/>
        <u val="single"/>
        <sz val="12"/>
        <rFont val="Times New Roman"/>
        <family val="1"/>
      </rPr>
      <t>Indice sportif classe </t>
    </r>
    <r>
      <rPr>
        <b/>
        <sz val="12"/>
        <rFont val="Times New Roman"/>
        <family val="1"/>
      </rPr>
      <t xml:space="preserve">: </t>
    </r>
  </si>
  <si>
    <t xml:space="preserve">ECOLE : </t>
  </si>
  <si>
    <t>CLASSE :</t>
  </si>
  <si>
    <t xml:space="preserve">CLASSE : </t>
  </si>
  <si>
    <r>
      <t xml:space="preserve">      </t>
    </r>
    <r>
      <rPr>
        <u val="single"/>
        <sz val="12"/>
        <rFont val="Times New Roman"/>
        <family val="1"/>
      </rPr>
      <t>Indice sportif de l’école : total des points / nombre de participants  =</t>
    </r>
  </si>
  <si>
    <t>nombre de participants de la classe</t>
  </si>
  <si>
    <t>Lancer à</t>
  </si>
  <si>
    <t>800-1000-1200</t>
  </si>
  <si>
    <t>800-1200-1600</t>
  </si>
  <si>
    <t>400-600-800</t>
  </si>
  <si>
    <t>d&lt;190</t>
  </si>
  <si>
    <t xml:space="preserve">280&lt;d </t>
  </si>
  <si>
    <t>Si un élève est absent, supprimer le "0" dans la colonne "TOTAL individuel"</t>
  </si>
  <si>
    <t>loin (cm)</t>
  </si>
  <si>
    <t>Courir    vite</t>
  </si>
  <si>
    <t>Sauter      loin</t>
  </si>
  <si>
    <t>à modifier si besoin</t>
  </si>
  <si>
    <t>d&lt;12m</t>
  </si>
  <si>
    <t>4m&lt;d&lt;6m</t>
  </si>
  <si>
    <t>12m&lt;d&lt;15m</t>
  </si>
  <si>
    <t xml:space="preserve"> d&lt;4m </t>
  </si>
  <si>
    <t xml:space="preserve">d&lt;6m </t>
  </si>
  <si>
    <t xml:space="preserve">d&lt;8m </t>
  </si>
  <si>
    <t xml:space="preserve">d&lt;10m </t>
  </si>
  <si>
    <t xml:space="preserve"> 6m&lt;d&lt;8m</t>
  </si>
  <si>
    <t xml:space="preserve"> 8m&lt;d&lt;11m </t>
  </si>
  <si>
    <t xml:space="preserve">10m&lt;d&lt;13m </t>
  </si>
  <si>
    <t xml:space="preserve">6m&lt;d&lt;9m </t>
  </si>
  <si>
    <t xml:space="preserve">8m&lt;d&lt;11m </t>
  </si>
  <si>
    <t>11m&lt;d&lt;14m</t>
  </si>
  <si>
    <t xml:space="preserve"> 13m&lt;d&lt;16m</t>
  </si>
  <si>
    <t xml:space="preserve"> 15m&lt;d&lt;18m</t>
  </si>
  <si>
    <t xml:space="preserve"> 9m&lt;d&lt;12m</t>
  </si>
  <si>
    <t xml:space="preserve"> 11m&lt;d&lt;14m </t>
  </si>
  <si>
    <t xml:space="preserve">14m&lt;d&lt;17m </t>
  </si>
  <si>
    <t xml:space="preserve">16m&lt;d&lt;19m </t>
  </si>
  <si>
    <t>18m&lt;d&lt;21m</t>
  </si>
  <si>
    <t xml:space="preserve"> 12m&lt;d</t>
  </si>
  <si>
    <t xml:space="preserve"> 14m&lt;d </t>
  </si>
  <si>
    <t xml:space="preserve">17m&lt;d </t>
  </si>
  <si>
    <t xml:space="preserve">19m&lt;d </t>
  </si>
  <si>
    <t>21m&lt;d</t>
  </si>
  <si>
    <t>FAITES REMONTER LE TEMPS DE VOTRE CLASSE</t>
  </si>
  <si>
    <t>Temps classe</t>
  </si>
  <si>
    <t>point</t>
  </si>
  <si>
    <t>perf sable</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</si>
  <si>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</si>
  <si>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</si>
  <si>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</si>
  <si>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</si>
  <si>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</si>
  <si>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</si>
  <si>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perf dure</t>
  </si>
  <si>
    <t>d&lt;160</t>
  </si>
  <si>
    <t>310&lt;d</t>
  </si>
  <si>
    <r>
      <t xml:space="preserve">    </t>
    </r>
    <r>
      <rPr>
        <b/>
        <u val="single"/>
        <sz val="12"/>
        <rFont val="Arial"/>
        <family val="2"/>
      </rPr>
      <t>Indice sportif classe </t>
    </r>
    <r>
      <rPr>
        <b/>
        <sz val="12"/>
        <rFont val="Arial"/>
        <family val="2"/>
      </rPr>
      <t xml:space="preserve">: </t>
    </r>
  </si>
  <si>
    <r>
      <t xml:space="preserve"> </t>
    </r>
    <r>
      <rPr>
        <b/>
        <u val="single"/>
        <sz val="12"/>
        <rFont val="Arial"/>
        <family val="2"/>
      </rPr>
      <t>Indice sportif classe </t>
    </r>
    <r>
      <rPr>
        <b/>
        <sz val="12"/>
        <rFont val="Arial"/>
        <family val="2"/>
      </rPr>
      <t xml:space="preserve">: </t>
    </r>
  </si>
  <si>
    <t>Nom de l'école</t>
  </si>
  <si>
    <t>Adresse</t>
  </si>
  <si>
    <t>Code Postal</t>
  </si>
  <si>
    <t>Localité</t>
  </si>
  <si>
    <t>Prénom</t>
  </si>
  <si>
    <t>SAUTER LOIN SUR SAUTOIR SABLE</t>
  </si>
  <si>
    <t>SAUTER LOIN SUR SOL DUR (Tapis, herbe…)</t>
  </si>
  <si>
    <t>d&lt;110</t>
  </si>
  <si>
    <t>80&lt;d&lt;110</t>
  </si>
  <si>
    <t>150&lt;d&lt;190</t>
  </si>
  <si>
    <t xml:space="preserve"> d&lt;50</t>
  </si>
  <si>
    <t xml:space="preserve">50&lt;d&lt;80 </t>
  </si>
  <si>
    <t xml:space="preserve"> 110&lt;d&lt;140</t>
  </si>
  <si>
    <t xml:space="preserve">140&lt;d </t>
  </si>
  <si>
    <t xml:space="preserve"> d&lt;80</t>
  </si>
  <si>
    <t>140&lt;d&lt;180</t>
  </si>
  <si>
    <t xml:space="preserve">180&lt;d </t>
  </si>
  <si>
    <t xml:space="preserve"> 110&lt;d&lt;150</t>
  </si>
  <si>
    <t>150&lt;d&lt;180</t>
  </si>
  <si>
    <t xml:space="preserve"> 180&lt;d&lt;220 </t>
  </si>
  <si>
    <t xml:space="preserve"> d&lt;150</t>
  </si>
  <si>
    <t xml:space="preserve"> 190&lt;d&lt;240 </t>
  </si>
  <si>
    <t>240&lt;d&lt;280</t>
  </si>
  <si>
    <t xml:space="preserve"> 190&lt;d&lt;230 </t>
  </si>
  <si>
    <t>230&lt;d&lt;270</t>
  </si>
  <si>
    <t>270&lt;d&lt;310</t>
  </si>
  <si>
    <t xml:space="preserve"> d&lt;30</t>
  </si>
  <si>
    <t xml:space="preserve">30&lt;d&lt;60 </t>
  </si>
  <si>
    <t>60&lt;d&lt;90</t>
  </si>
  <si>
    <t>90&lt;d&lt;110</t>
  </si>
  <si>
    <t xml:space="preserve">110&lt;d </t>
  </si>
  <si>
    <t xml:space="preserve"> d&lt;60</t>
  </si>
  <si>
    <t>90&lt;d&lt;120</t>
  </si>
  <si>
    <t>120&lt;d&lt;150</t>
  </si>
  <si>
    <t xml:space="preserve">150&lt;d </t>
  </si>
  <si>
    <t>d&lt;90</t>
  </si>
  <si>
    <t xml:space="preserve"> 90&lt;d&lt;130</t>
  </si>
  <si>
    <t>130&lt;d&lt;170</t>
  </si>
  <si>
    <t xml:space="preserve">170&lt;d&lt;210 </t>
  </si>
  <si>
    <t xml:space="preserve">210&lt;d </t>
  </si>
  <si>
    <t xml:space="preserve"> d&lt;120</t>
  </si>
  <si>
    <t>120&lt;d&lt;160</t>
  </si>
  <si>
    <t xml:space="preserve">160&lt;d&lt;200 </t>
  </si>
  <si>
    <t>200&lt;d&lt;240</t>
  </si>
  <si>
    <t xml:space="preserve">240&lt;d </t>
  </si>
  <si>
    <t xml:space="preserve"> 240&lt;d&lt;280</t>
  </si>
  <si>
    <t>280&lt;d</t>
  </si>
  <si>
    <t>Date et signature du directeur/de la directrice :</t>
  </si>
  <si>
    <t>Rapport sur la compatibilité concernant tableur pour concours E P S 2015 .xls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</si>
</sst>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quot;'&quot;00"/>
    <numFmt numFmtId="166" formatCode="_-* #,##0.00\ [$€]_-;\-* #,##0.00\ [$€]_-;_-* &quot;-&quot;??\ [$€]_-;_-@_-"/>
    <numFmt numFmtId="167" formatCode="0#&quot; &quot;##&quot; &quot;##&quot; &quot;##&quot; &quot;##"/>
  </numFmts>
  <fonts count="95">
    <font>
      <sz val="10"/>
      <name val="Arial"/>
      <family val="0"/>
    </font>
    <font>
      <sz val="11"/>
      <color indexed="8"/>
      <name val="Calibri"/>
      <family val="2"/>
    </font>
    <font>
      <sz val="12"/>
      <name val="Arial"/>
      <family val="2"/>
    </font>
    <font>
      <b/>
      <sz val="12"/>
      <name val="Arial"/>
      <family val="2"/>
    </font>
    <font>
      <b/>
      <sz val="14"/>
      <name val="Arial"/>
      <family val="2"/>
    </font>
    <font>
      <b/>
      <sz val="10"/>
      <name val="Arial"/>
      <family val="2"/>
    </font>
    <font>
      <sz val="11"/>
      <name val="Arial"/>
      <family val="2"/>
    </font>
    <font>
      <sz val="14"/>
      <name val="Arial"/>
      <family val="2"/>
    </font>
    <font>
      <b/>
      <i/>
      <sz val="14"/>
      <color indexed="10"/>
      <name val="Arial"/>
      <family val="2"/>
    </font>
    <font>
      <u val="single"/>
      <sz val="10"/>
      <color indexed="12"/>
      <name val="Arial"/>
      <family val="2"/>
    </font>
    <font>
      <b/>
      <sz val="12"/>
      <name val="Times New Roman"/>
      <family val="1"/>
    </font>
    <font>
      <b/>
      <sz val="14"/>
      <name val="Times New Roman"/>
      <family val="1"/>
    </font>
    <font>
      <b/>
      <sz val="14"/>
      <color indexed="10"/>
      <name val="Arial"/>
      <family val="2"/>
    </font>
    <font>
      <sz val="16"/>
      <name val="Tahoma"/>
      <family val="2"/>
    </font>
    <font>
      <sz val="14"/>
      <name val="Tahoma"/>
      <family val="2"/>
    </font>
    <font>
      <sz val="12"/>
      <name val="Times New Roman"/>
      <family val="1"/>
    </font>
    <font>
      <u val="single"/>
      <sz val="12"/>
      <name val="Times New Roman"/>
      <family val="1"/>
    </font>
    <font>
      <b/>
      <u val="single"/>
      <sz val="12"/>
      <name val="Times New Roman"/>
      <family val="1"/>
    </font>
    <font>
      <b/>
      <sz val="12"/>
      <name val="Franklin Gothic Medium"/>
      <family val="2"/>
    </font>
    <font>
      <b/>
      <sz val="11"/>
      <name val="Times New Roman"/>
      <family val="1"/>
    </font>
    <font>
      <i/>
      <sz val="14"/>
      <color indexed="17"/>
      <name val="Arial"/>
      <family val="2"/>
    </font>
    <font>
      <b/>
      <sz val="10"/>
      <name val="Times New Roman"/>
      <family val="1"/>
    </font>
    <font>
      <b/>
      <sz val="11"/>
      <name val="Arial"/>
      <family val="2"/>
    </font>
    <font>
      <sz val="16"/>
      <name val="Arial"/>
      <family val="2"/>
    </font>
    <font>
      <b/>
      <sz val="12"/>
      <color indexed="10"/>
      <name val="Arial"/>
      <family val="2"/>
    </font>
    <font>
      <sz val="14"/>
      <color indexed="10"/>
      <name val="Tahoma"/>
      <family val="2"/>
    </font>
    <font>
      <sz val="11"/>
      <color indexed="10"/>
      <name val="Arial"/>
      <family val="2"/>
    </font>
    <font>
      <b/>
      <sz val="11"/>
      <color indexed="10"/>
      <name val="Arial"/>
      <family val="2"/>
    </font>
    <font>
      <b/>
      <i/>
      <sz val="10"/>
      <color indexed="17"/>
      <name val="Arial"/>
      <family val="2"/>
    </font>
    <font>
      <b/>
      <sz val="16"/>
      <color indexed="10"/>
      <name val="Arial"/>
      <family val="2"/>
    </font>
    <font>
      <b/>
      <sz val="16"/>
      <color indexed="12"/>
      <name val="Arial"/>
      <family val="2"/>
    </font>
    <font>
      <sz val="16"/>
      <name val="Times New Roman"/>
      <family val="1"/>
    </font>
    <font>
      <sz val="10"/>
      <name val="Times New Roman"/>
      <family val="1"/>
    </font>
    <font>
      <sz val="14"/>
      <name val="Times New Roman"/>
      <family val="1"/>
    </font>
    <font>
      <i/>
      <sz val="14"/>
      <color indexed="17"/>
      <name val="Times New Roman"/>
      <family val="1"/>
    </font>
    <font>
      <sz val="14"/>
      <color indexed="10"/>
      <name val="Times New Roman"/>
      <family val="1"/>
    </font>
    <font>
      <sz val="11"/>
      <name val="Times New Roman"/>
      <family val="1"/>
    </font>
    <font>
      <b/>
      <sz val="16"/>
      <name val="Times New Roman"/>
      <family val="1"/>
    </font>
    <font>
      <b/>
      <i/>
      <sz val="12"/>
      <color indexed="53"/>
      <name val="Arial"/>
      <family val="2"/>
    </font>
    <font>
      <b/>
      <i/>
      <sz val="12"/>
      <color indexed="12"/>
      <name val="Times New Roman"/>
      <family val="1"/>
    </font>
    <font>
      <b/>
      <sz val="14"/>
      <color indexed="12"/>
      <name val="Arial"/>
      <family val="2"/>
    </font>
    <font>
      <b/>
      <sz val="12"/>
      <color indexed="12"/>
      <name val="Times New Roman"/>
      <family val="1"/>
    </font>
    <font>
      <b/>
      <i/>
      <sz val="12"/>
      <color indexed="10"/>
      <name val="Times New Roman"/>
      <family val="1"/>
    </font>
    <font>
      <sz val="8"/>
      <name val="Arial"/>
      <family val="2"/>
    </font>
    <font>
      <b/>
      <sz val="10"/>
      <color indexed="12"/>
      <name val="Arial"/>
      <family val="2"/>
    </font>
    <font>
      <sz val="10"/>
      <color indexed="12"/>
      <name val="Arial"/>
      <family val="2"/>
    </font>
    <font>
      <b/>
      <sz val="14"/>
      <color indexed="22"/>
      <name val="Arial"/>
      <family val="2"/>
    </font>
    <font>
      <b/>
      <sz val="10"/>
      <color indexed="10"/>
      <name val="Arial"/>
      <family val="2"/>
    </font>
    <font>
      <b/>
      <i/>
      <sz val="12"/>
      <color indexed="17"/>
      <name val="Times New Roman"/>
      <family val="1"/>
    </font>
    <font>
      <b/>
      <i/>
      <sz val="12"/>
      <color indexed="17"/>
      <name val="Arial"/>
      <family val="2"/>
    </font>
    <font>
      <sz val="10"/>
      <color indexed="17"/>
      <name val="Arial"/>
      <family val="2"/>
    </font>
    <font>
      <b/>
      <i/>
      <sz val="12"/>
      <color indexed="10"/>
      <name val="Arial"/>
      <family val="2"/>
    </font>
    <font>
      <b/>
      <sz val="14"/>
      <color indexed="57"/>
      <name val="Arial"/>
      <family val="2"/>
    </font>
    <font>
      <b/>
      <u val="single"/>
      <sz val="8"/>
      <name val="Times New Roman"/>
      <family val="1"/>
    </font>
    <font>
      <b/>
      <sz val="12"/>
      <name val="Calibri"/>
      <family val="2"/>
    </font>
    <font>
      <b/>
      <sz val="16"/>
      <name val="Arial"/>
      <family val="2"/>
    </font>
    <font>
      <sz val="14"/>
      <color indexed="10"/>
      <name val="Arial"/>
      <family val="2"/>
    </font>
    <font>
      <b/>
      <i/>
      <sz val="12"/>
      <color indexed="12"/>
      <name val="Arial"/>
      <family val="2"/>
    </font>
    <font>
      <b/>
      <sz val="11"/>
      <color indexed="63"/>
      <name val="Arial"/>
      <family val="2"/>
    </font>
    <font>
      <b/>
      <sz val="12"/>
      <color indexed="63"/>
      <name val="Arial"/>
      <family val="2"/>
    </font>
    <font>
      <b/>
      <u val="single"/>
      <sz val="12"/>
      <name val="Arial"/>
      <family val="2"/>
    </font>
    <font>
      <b/>
      <sz val="12"/>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indexed="44"/>
        <bgColor indexed="64"/>
      </patternFill>
    </fill>
    <fill>
      <patternFill patternType="solid">
        <fgColor indexed="47"/>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thin"/>
      <right style="thin"/>
      <top/>
      <bottom style="thin"/>
    </border>
    <border>
      <left style="thin"/>
      <right style="medium"/>
      <top/>
      <bottom style="thin"/>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top/>
      <bottom/>
    </border>
    <border>
      <left style="thin"/>
      <right/>
      <top style="thin"/>
      <bottom style="thin"/>
    </border>
    <border>
      <left/>
      <right style="medium"/>
      <top/>
      <bottom/>
    </border>
    <border>
      <left style="medium"/>
      <right style="thin"/>
      <top style="thin"/>
      <bottom/>
    </border>
    <border>
      <left style="thin"/>
      <right style="medium"/>
      <top style="thin"/>
      <bottom/>
    </border>
    <border>
      <left/>
      <right/>
      <top style="medium"/>
      <bottom/>
    </border>
    <border>
      <left style="medium"/>
      <right style="medium"/>
      <top style="medium"/>
      <bottom/>
    </border>
    <border>
      <left style="medium"/>
      <right style="medium"/>
      <top/>
      <bottom style="medium"/>
    </border>
    <border>
      <left/>
      <right/>
      <top style="medium"/>
      <bottom style="medium"/>
    </border>
    <border>
      <left/>
      <right/>
      <top/>
      <bottom style="medium"/>
    </border>
    <border>
      <left/>
      <right style="medium"/>
      <top/>
      <bottom style="medium"/>
    </border>
    <border>
      <left/>
      <right style="medium"/>
      <top style="medium"/>
      <bottom/>
    </border>
    <border>
      <left style="medium"/>
      <right/>
      <top style="medium"/>
      <bottom/>
    </border>
    <border>
      <left style="medium"/>
      <right/>
      <top/>
      <bottom style="medium"/>
    </border>
    <border>
      <left style="medium"/>
      <right style="medium"/>
      <top/>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bottom/>
    </border>
    <border>
      <left style="thin"/>
      <right style="thin">
        <color indexed="63"/>
      </right>
      <top/>
      <bottom style="thin"/>
    </border>
    <border>
      <left/>
      <right/>
      <top style="medium"/>
      <bottom style="thin"/>
    </border>
    <border>
      <left style="thin"/>
      <right/>
      <top style="medium"/>
      <bottom style="thin"/>
    </border>
    <border>
      <left style="medium"/>
      <right/>
      <top style="medium"/>
      <bottom style="thin"/>
    </border>
    <border>
      <left/>
      <right style="medium"/>
      <top style="medium"/>
      <bottom style="thin"/>
    </border>
    <border>
      <left style="thin"/>
      <right style="thin">
        <color indexed="63"/>
      </right>
      <top style="thin"/>
      <bottom style="thin"/>
    </border>
    <border>
      <left/>
      <right/>
      <top style="thin"/>
      <bottom style="thin"/>
    </border>
    <border>
      <left/>
      <right style="medium"/>
      <top style="thin"/>
      <bottom style="thin"/>
    </border>
    <border>
      <left/>
      <right style="thin"/>
      <top style="thin"/>
      <bottom style="thin"/>
    </border>
    <border>
      <left/>
      <right style="thin"/>
      <top style="thin"/>
      <bottom style="medium"/>
    </border>
    <border>
      <left style="thin"/>
      <right style="thin">
        <color indexed="63"/>
      </right>
      <top style="thin"/>
      <bottom style="medium"/>
    </border>
    <border>
      <left/>
      <right/>
      <top style="thin"/>
      <bottom style="medium"/>
    </border>
    <border>
      <left style="thin"/>
      <right/>
      <top style="thin"/>
      <bottom style="medium"/>
    </border>
    <border>
      <left style="medium"/>
      <right style="medium"/>
      <top style="thin"/>
      <bottom/>
    </border>
    <border>
      <left style="medium"/>
      <right/>
      <top style="thin"/>
      <bottom/>
    </border>
    <border>
      <left/>
      <right style="medium"/>
      <top style="thin"/>
      <bottom/>
    </border>
    <border>
      <left/>
      <right style="thin"/>
      <top style="medium"/>
      <bottom/>
    </border>
    <border>
      <left/>
      <right style="thin"/>
      <top style="medium"/>
      <bottom style="thin"/>
    </border>
    <border>
      <left/>
      <right style="medium"/>
      <top style="thin"/>
      <bottom style="medium"/>
    </border>
    <border>
      <left style="thin"/>
      <right/>
      <top/>
      <bottom style="thin"/>
    </border>
    <border>
      <left/>
      <right/>
      <top/>
      <bottom style="thin"/>
    </border>
    <border>
      <left/>
      <right style="thin"/>
      <top/>
      <bottom style="thin"/>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0" borderId="2" applyNumberFormat="0" applyFill="0" applyAlignment="0" applyProtection="0"/>
    <xf numFmtId="0" fontId="0" fillId="27" borderId="3" applyNumberFormat="0" applyFont="0" applyAlignment="0" applyProtection="0"/>
    <xf numFmtId="0" fontId="83" fillId="28" borderId="1" applyNumberFormat="0" applyAlignment="0" applyProtection="0"/>
    <xf numFmtId="166" fontId="0" fillId="0" borderId="0" applyFont="0" applyFill="0" applyBorder="0" applyAlignment="0" applyProtection="0"/>
    <xf numFmtId="0" fontId="84" fillId="29" borderId="0" applyNumberFormat="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0" borderId="0" applyNumberFormat="0" applyBorder="0" applyAlignment="0" applyProtection="0"/>
    <xf numFmtId="9" fontId="0" fillId="0" borderId="0" applyFont="0" applyFill="0" applyBorder="0" applyAlignment="0" applyProtection="0"/>
    <xf numFmtId="0" fontId="86" fillId="31" borderId="0" applyNumberFormat="0" applyBorder="0" applyAlignment="0" applyProtection="0"/>
    <xf numFmtId="0" fontId="87" fillId="26" borderId="4"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2" borderId="9" applyNumberFormat="0" applyAlignment="0" applyProtection="0"/>
  </cellStyleXfs>
  <cellXfs count="552">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Border="1" applyAlignment="1">
      <alignment/>
    </xf>
    <xf numFmtId="0" fontId="3" fillId="0" borderId="0" xfId="0" applyFont="1" applyBorder="1" applyAlignment="1">
      <alignment/>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4" fillId="0" borderId="10" xfId="0" applyFont="1" applyBorder="1" applyAlignment="1">
      <alignment horizontal="center"/>
    </xf>
    <xf numFmtId="0" fontId="4" fillId="0" borderId="11" xfId="0" applyFont="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0" xfId="0" applyFont="1" applyBorder="1" applyAlignment="1">
      <alignment horizontal="center"/>
    </xf>
    <xf numFmtId="0" fontId="7"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23" xfId="0" applyFont="1" applyBorder="1" applyAlignment="1">
      <alignment/>
    </xf>
    <xf numFmtId="0" fontId="4" fillId="0" borderId="30" xfId="0" applyFont="1" applyBorder="1" applyAlignment="1">
      <alignment/>
    </xf>
    <xf numFmtId="0" fontId="7" fillId="0" borderId="0" xfId="0" applyFont="1" applyBorder="1" applyAlignment="1">
      <alignment/>
    </xf>
    <xf numFmtId="0" fontId="7" fillId="0" borderId="0" xfId="0" applyFont="1" applyAlignment="1">
      <alignment horizontal="left"/>
    </xf>
    <xf numFmtId="0" fontId="8" fillId="0" borderId="0" xfId="0" applyFont="1" applyAlignment="1">
      <alignment/>
    </xf>
    <xf numFmtId="0" fontId="4" fillId="0" borderId="31" xfId="0" applyFont="1" applyBorder="1" applyAlignment="1">
      <alignment horizontal="center"/>
    </xf>
    <xf numFmtId="0" fontId="4" fillId="0" borderId="32" xfId="0" applyFont="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23" xfId="0" applyFont="1" applyBorder="1" applyAlignment="1">
      <alignment/>
    </xf>
    <xf numFmtId="0" fontId="4" fillId="0" borderId="30" xfId="0" applyFont="1" applyBorder="1" applyAlignment="1">
      <alignment/>
    </xf>
    <xf numFmtId="0" fontId="4" fillId="0" borderId="0" xfId="0" applyFont="1" applyAlignment="1">
      <alignment/>
    </xf>
    <xf numFmtId="0" fontId="11" fillId="0" borderId="0" xfId="0" applyFont="1" applyAlignment="1">
      <alignment/>
    </xf>
    <xf numFmtId="0" fontId="12" fillId="0" borderId="0" xfId="0" applyFont="1" applyAlignment="1">
      <alignment/>
    </xf>
    <xf numFmtId="0" fontId="4" fillId="0" borderId="0" xfId="0" applyFont="1" applyBorder="1" applyAlignment="1">
      <alignment/>
    </xf>
    <xf numFmtId="0" fontId="0" fillId="0" borderId="0" xfId="0" applyFont="1" applyAlignment="1">
      <alignment/>
    </xf>
    <xf numFmtId="0" fontId="10" fillId="0" borderId="0" xfId="0" applyFont="1" applyAlignment="1">
      <alignment/>
    </xf>
    <xf numFmtId="0" fontId="15" fillId="0" borderId="0" xfId="0" applyFont="1" applyAlignment="1">
      <alignment/>
    </xf>
    <xf numFmtId="0" fontId="17" fillId="0" borderId="0" xfId="0" applyFont="1" applyAlignment="1">
      <alignment/>
    </xf>
    <xf numFmtId="0" fontId="0" fillId="0" borderId="0" xfId="0" applyBorder="1" applyAlignment="1">
      <alignment/>
    </xf>
    <xf numFmtId="0" fontId="0" fillId="0" borderId="34" xfId="0" applyBorder="1" applyAlignment="1">
      <alignment/>
    </xf>
    <xf numFmtId="0" fontId="13" fillId="0" borderId="0" xfId="0" applyFont="1" applyBorder="1" applyAlignment="1">
      <alignment horizontal="center"/>
    </xf>
    <xf numFmtId="0" fontId="18" fillId="0" borderId="0" xfId="0" applyFont="1" applyAlignment="1">
      <alignment/>
    </xf>
    <xf numFmtId="0" fontId="5" fillId="0" borderId="35" xfId="0" applyFont="1" applyBorder="1" applyAlignment="1">
      <alignment horizontal="center"/>
    </xf>
    <xf numFmtId="0" fontId="0" fillId="0" borderId="0" xfId="0" applyBorder="1" applyAlignment="1">
      <alignment horizontal="left"/>
    </xf>
    <xf numFmtId="0" fontId="13" fillId="0" borderId="0" xfId="0" applyFont="1" applyBorder="1" applyAlignment="1">
      <alignment horizontal="left"/>
    </xf>
    <xf numFmtId="0" fontId="0" fillId="0" borderId="36" xfId="0" applyBorder="1" applyAlignment="1">
      <alignment horizontal="left"/>
    </xf>
    <xf numFmtId="0" fontId="19" fillId="0" borderId="0" xfId="0" applyFont="1" applyBorder="1" applyAlignment="1">
      <alignment horizontal="center" vertical="top" wrapText="1"/>
    </xf>
    <xf numFmtId="0" fontId="5" fillId="0" borderId="0" xfId="0" applyFont="1" applyBorder="1" applyAlignment="1">
      <alignment horizontal="center" wrapText="1"/>
    </xf>
    <xf numFmtId="0" fontId="15" fillId="0" borderId="0" xfId="0" applyFont="1" applyBorder="1" applyAlignment="1">
      <alignment horizontal="center" vertical="top" wrapText="1"/>
    </xf>
    <xf numFmtId="0" fontId="14" fillId="0" borderId="0" xfId="0" applyFont="1" applyBorder="1" applyAlignment="1">
      <alignment horizontal="center"/>
    </xf>
    <xf numFmtId="0" fontId="20" fillId="0" borderId="0" xfId="0" applyFont="1" applyBorder="1" applyAlignment="1">
      <alignment horizontal="left"/>
    </xf>
    <xf numFmtId="0" fontId="10" fillId="0" borderId="0" xfId="0" applyFont="1" applyBorder="1" applyAlignment="1">
      <alignment/>
    </xf>
    <xf numFmtId="0" fontId="5" fillId="0" borderId="0" xfId="0" applyFont="1" applyBorder="1" applyAlignment="1">
      <alignment horizontal="center"/>
    </xf>
    <xf numFmtId="0" fontId="2" fillId="0" borderId="0" xfId="0" applyFont="1" applyBorder="1" applyAlignment="1">
      <alignment horizontal="center"/>
    </xf>
    <xf numFmtId="0" fontId="17" fillId="0" borderId="0" xfId="0" applyFont="1" applyBorder="1" applyAlignment="1">
      <alignment/>
    </xf>
    <xf numFmtId="0" fontId="19" fillId="0" borderId="0" xfId="0" applyFont="1" applyBorder="1" applyAlignment="1">
      <alignment horizontal="center" vertical="center" wrapText="1"/>
    </xf>
    <xf numFmtId="0" fontId="13" fillId="0" borderId="0" xfId="0" applyFont="1" applyBorder="1" applyAlignment="1">
      <alignment/>
    </xf>
    <xf numFmtId="0" fontId="14" fillId="0" borderId="0" xfId="0" applyFont="1" applyBorder="1" applyAlignment="1">
      <alignment/>
    </xf>
    <xf numFmtId="0" fontId="19" fillId="0" borderId="0" xfId="0" applyFont="1" applyBorder="1" applyAlignment="1">
      <alignment vertical="center" wrapText="1"/>
    </xf>
    <xf numFmtId="0" fontId="5" fillId="0" borderId="0" xfId="0" applyFont="1" applyBorder="1" applyAlignment="1">
      <alignment vertical="center" wrapText="1"/>
    </xf>
    <xf numFmtId="1" fontId="3" fillId="0" borderId="0" xfId="0" applyNumberFormat="1" applyFont="1" applyBorder="1" applyAlignment="1">
      <alignment horizontal="center"/>
    </xf>
    <xf numFmtId="0" fontId="21" fillId="0" borderId="37" xfId="0" applyFont="1" applyBorder="1" applyAlignment="1">
      <alignment horizontal="center" vertical="top" wrapText="1"/>
    </xf>
    <xf numFmtId="0" fontId="21" fillId="0" borderId="38" xfId="0" applyFont="1" applyBorder="1" applyAlignment="1">
      <alignment horizontal="center" vertical="top" wrapText="1"/>
    </xf>
    <xf numFmtId="0" fontId="25" fillId="0" borderId="0" xfId="0" applyFont="1" applyBorder="1" applyAlignment="1">
      <alignment/>
    </xf>
    <xf numFmtId="0" fontId="5" fillId="0" borderId="39" xfId="0" applyFont="1" applyBorder="1" applyAlignment="1">
      <alignment horizontal="center" vertical="center" wrapText="1"/>
    </xf>
    <xf numFmtId="0" fontId="23" fillId="0" borderId="0" xfId="0" applyFont="1" applyBorder="1" applyAlignment="1">
      <alignment horizontal="center" vertical="center"/>
    </xf>
    <xf numFmtId="0" fontId="5" fillId="0" borderId="18" xfId="0" applyFont="1" applyBorder="1" applyAlignment="1">
      <alignment horizontal="center"/>
    </xf>
    <xf numFmtId="0" fontId="5" fillId="0" borderId="0" xfId="0" applyFont="1" applyBorder="1" applyAlignment="1">
      <alignment horizontal="center" vertical="center" wrapText="1"/>
    </xf>
    <xf numFmtId="1" fontId="3" fillId="0" borderId="0" xfId="0" applyNumberFormat="1" applyFont="1" applyBorder="1" applyAlignment="1">
      <alignment horizontal="center" vertical="center" wrapText="1"/>
    </xf>
    <xf numFmtId="0" fontId="28" fillId="0" borderId="0" xfId="0" applyFont="1" applyAlignment="1">
      <alignment/>
    </xf>
    <xf numFmtId="0" fontId="14" fillId="0" borderId="0" xfId="0" applyFont="1" applyBorder="1" applyAlignment="1">
      <alignment horizontal="left"/>
    </xf>
    <xf numFmtId="1" fontId="29" fillId="33" borderId="22" xfId="0" applyNumberFormat="1" applyFont="1" applyFill="1" applyBorder="1" applyAlignment="1">
      <alignment horizontal="center" vertical="center"/>
    </xf>
    <xf numFmtId="0" fontId="21" fillId="0" borderId="0" xfId="0" applyFont="1" applyBorder="1" applyAlignment="1">
      <alignment horizontal="center" vertical="top" wrapText="1"/>
    </xf>
    <xf numFmtId="0" fontId="28" fillId="0" borderId="0" xfId="0" applyFont="1" applyBorder="1" applyAlignment="1">
      <alignment/>
    </xf>
    <xf numFmtId="0" fontId="0" fillId="0" borderId="0" xfId="0" applyFont="1" applyBorder="1" applyAlignment="1">
      <alignment/>
    </xf>
    <xf numFmtId="2" fontId="6" fillId="0" borderId="0" xfId="0" applyNumberFormat="1" applyFont="1" applyBorder="1" applyAlignment="1">
      <alignment horizontal="center"/>
    </xf>
    <xf numFmtId="1" fontId="22" fillId="0" borderId="0" xfId="0" applyNumberFormat="1" applyFont="1" applyBorder="1" applyAlignment="1">
      <alignment horizontal="center"/>
    </xf>
    <xf numFmtId="0" fontId="22" fillId="0" borderId="0" xfId="0" applyFont="1" applyBorder="1" applyAlignment="1">
      <alignment horizontal="center"/>
    </xf>
    <xf numFmtId="1" fontId="29" fillId="33" borderId="0" xfId="0" applyNumberFormat="1" applyFont="1" applyFill="1" applyBorder="1" applyAlignment="1">
      <alignment horizontal="center" vertical="center"/>
    </xf>
    <xf numFmtId="164" fontId="30" fillId="34" borderId="0" xfId="0" applyNumberFormat="1" applyFont="1" applyFill="1" applyBorder="1" applyAlignment="1">
      <alignment horizontal="center"/>
    </xf>
    <xf numFmtId="1" fontId="29"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xf>
    <xf numFmtId="0" fontId="17" fillId="0" borderId="0" xfId="0" applyFont="1" applyFill="1" applyBorder="1" applyAlignment="1">
      <alignment/>
    </xf>
    <xf numFmtId="0" fontId="10" fillId="0" borderId="0" xfId="0" applyFont="1" applyFill="1" applyBorder="1" applyAlignment="1">
      <alignment/>
    </xf>
    <xf numFmtId="164" fontId="30" fillId="0" borderId="0" xfId="0" applyNumberFormat="1" applyFont="1" applyFill="1" applyBorder="1" applyAlignment="1">
      <alignment horizontal="center"/>
    </xf>
    <xf numFmtId="0" fontId="19" fillId="0" borderId="0" xfId="0" applyFont="1" applyBorder="1" applyAlignment="1">
      <alignment vertical="top" wrapText="1"/>
    </xf>
    <xf numFmtId="0" fontId="21" fillId="0" borderId="0" xfId="0" applyFont="1" applyBorder="1" applyAlignment="1">
      <alignment vertical="center" wrapText="1"/>
    </xf>
    <xf numFmtId="0" fontId="10" fillId="0" borderId="0" xfId="0" applyFont="1" applyFill="1" applyBorder="1" applyAlignment="1">
      <alignment vertical="top" wrapText="1"/>
    </xf>
    <xf numFmtId="0" fontId="21" fillId="0" borderId="0" xfId="0" applyFont="1" applyBorder="1" applyAlignment="1">
      <alignment horizontal="center" vertical="center" wrapText="1"/>
    </xf>
    <xf numFmtId="1" fontId="27" fillId="0" borderId="0" xfId="0" applyNumberFormat="1" applyFont="1" applyBorder="1" applyAlignment="1">
      <alignment horizontal="center"/>
    </xf>
    <xf numFmtId="0" fontId="26" fillId="0" borderId="0" xfId="0" applyFont="1" applyBorder="1" applyAlignment="1">
      <alignment horizontal="center"/>
    </xf>
    <xf numFmtId="1" fontId="24" fillId="0" borderId="0" xfId="0" applyNumberFormat="1" applyFont="1" applyBorder="1" applyAlignment="1">
      <alignment horizontal="center"/>
    </xf>
    <xf numFmtId="0" fontId="10" fillId="0" borderId="0" xfId="0" applyFont="1" applyBorder="1" applyAlignment="1">
      <alignment vertical="top" wrapText="1"/>
    </xf>
    <xf numFmtId="1" fontId="22"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0" fontId="5" fillId="0" borderId="0" xfId="0" applyFont="1" applyFill="1" applyBorder="1" applyAlignment="1">
      <alignment horizontal="center"/>
    </xf>
    <xf numFmtId="0" fontId="22" fillId="0" borderId="0" xfId="0" applyFont="1" applyFill="1" applyBorder="1" applyAlignment="1">
      <alignment horizontal="center"/>
    </xf>
    <xf numFmtId="164" fontId="12" fillId="0" borderId="0" xfId="0" applyNumberFormat="1" applyFont="1" applyFill="1" applyBorder="1" applyAlignment="1">
      <alignment horizontal="center"/>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32" fillId="0" borderId="42" xfId="0" applyFont="1" applyBorder="1" applyAlignment="1">
      <alignment/>
    </xf>
    <xf numFmtId="0" fontId="31" fillId="0" borderId="42" xfId="0" applyFont="1" applyBorder="1" applyAlignment="1">
      <alignment/>
    </xf>
    <xf numFmtId="0" fontId="32" fillId="0" borderId="0" xfId="0" applyFont="1" applyBorder="1" applyAlignment="1">
      <alignment/>
    </xf>
    <xf numFmtId="0" fontId="31" fillId="0" borderId="0" xfId="0" applyFont="1" applyBorder="1" applyAlignment="1">
      <alignment horizontal="center"/>
    </xf>
    <xf numFmtId="0" fontId="32" fillId="0" borderId="0" xfId="0" applyFont="1" applyAlignment="1">
      <alignment/>
    </xf>
    <xf numFmtId="0" fontId="34" fillId="0" borderId="39" xfId="0" applyFont="1" applyBorder="1" applyAlignment="1">
      <alignment horizontal="left"/>
    </xf>
    <xf numFmtId="0" fontId="32" fillId="0" borderId="39" xfId="0" applyFont="1" applyBorder="1" applyAlignment="1">
      <alignment/>
    </xf>
    <xf numFmtId="0" fontId="33" fillId="0" borderId="39" xfId="0" applyFont="1" applyBorder="1" applyAlignment="1">
      <alignment/>
    </xf>
    <xf numFmtId="0" fontId="33" fillId="0" borderId="0" xfId="0" applyFont="1" applyBorder="1" applyAlignment="1">
      <alignment horizontal="left"/>
    </xf>
    <xf numFmtId="0" fontId="35" fillId="0" borderId="0" xfId="0" applyFont="1" applyBorder="1" applyAlignment="1">
      <alignment/>
    </xf>
    <xf numFmtId="0" fontId="32" fillId="0" borderId="43" xfId="0" applyFont="1" applyBorder="1" applyAlignment="1">
      <alignment/>
    </xf>
    <xf numFmtId="0" fontId="33" fillId="0" borderId="43" xfId="0" applyFont="1" applyBorder="1" applyAlignment="1">
      <alignment/>
    </xf>
    <xf numFmtId="0" fontId="33" fillId="0" borderId="44" xfId="0" applyFont="1" applyBorder="1" applyAlignment="1">
      <alignment/>
    </xf>
    <xf numFmtId="0" fontId="33" fillId="0" borderId="0" xfId="0" applyFont="1" applyBorder="1" applyAlignment="1">
      <alignment/>
    </xf>
    <xf numFmtId="0" fontId="32" fillId="0" borderId="45" xfId="0" applyFont="1" applyBorder="1" applyAlignment="1">
      <alignment/>
    </xf>
    <xf numFmtId="0" fontId="32" fillId="0" borderId="44" xfId="0" applyFont="1" applyBorder="1" applyAlignment="1">
      <alignment/>
    </xf>
    <xf numFmtId="2" fontId="36" fillId="0" borderId="0" xfId="0" applyNumberFormat="1" applyFont="1" applyBorder="1" applyAlignment="1">
      <alignment horizontal="center"/>
    </xf>
    <xf numFmtId="0" fontId="11" fillId="0" borderId="46" xfId="0" applyFont="1" applyBorder="1" applyAlignment="1">
      <alignment/>
    </xf>
    <xf numFmtId="0" fontId="11" fillId="0" borderId="47" xfId="0" applyFont="1" applyBorder="1" applyAlignment="1">
      <alignment/>
    </xf>
    <xf numFmtId="0" fontId="33" fillId="0" borderId="39" xfId="0" applyFont="1" applyBorder="1" applyAlignment="1">
      <alignment/>
    </xf>
    <xf numFmtId="0" fontId="33" fillId="0" borderId="45" xfId="0" applyFont="1" applyBorder="1" applyAlignment="1">
      <alignment horizontal="center"/>
    </xf>
    <xf numFmtId="0" fontId="11" fillId="0" borderId="47" xfId="0" applyFont="1" applyBorder="1" applyAlignment="1">
      <alignment vertical="center"/>
    </xf>
    <xf numFmtId="0" fontId="11" fillId="0" borderId="46" xfId="0" applyFont="1" applyBorder="1" applyAlignment="1">
      <alignment horizontal="left"/>
    </xf>
    <xf numFmtId="0" fontId="37" fillId="0" borderId="23" xfId="0" applyFont="1" applyBorder="1" applyAlignment="1">
      <alignment/>
    </xf>
    <xf numFmtId="1" fontId="37" fillId="0" borderId="30" xfId="0" applyNumberFormat="1" applyFont="1" applyBorder="1" applyAlignment="1">
      <alignment horizontal="left"/>
    </xf>
    <xf numFmtId="0" fontId="37" fillId="0" borderId="30" xfId="0" applyFont="1" applyBorder="1" applyAlignment="1">
      <alignment horizontal="left"/>
    </xf>
    <xf numFmtId="0" fontId="38" fillId="0" borderId="0" xfId="0" applyFont="1" applyAlignment="1">
      <alignment/>
    </xf>
    <xf numFmtId="0" fontId="39" fillId="0" borderId="0" xfId="0" applyFont="1" applyAlignment="1">
      <alignment/>
    </xf>
    <xf numFmtId="0" fontId="4" fillId="35" borderId="22" xfId="0" applyFont="1" applyFill="1" applyBorder="1" applyAlignment="1">
      <alignment horizontal="center" vertical="center" wrapText="1"/>
    </xf>
    <xf numFmtId="0" fontId="41" fillId="0" borderId="0" xfId="0" applyFont="1" applyAlignment="1">
      <alignment/>
    </xf>
    <xf numFmtId="1" fontId="3" fillId="36" borderId="40" xfId="0" applyNumberFormat="1" applyFont="1" applyFill="1" applyBorder="1" applyAlignment="1">
      <alignment horizontal="center" vertical="center" wrapText="1"/>
    </xf>
    <xf numFmtId="1" fontId="3" fillId="36" borderId="46" xfId="0" applyNumberFormat="1" applyFont="1" applyFill="1" applyBorder="1" applyAlignment="1">
      <alignment horizontal="center" vertical="center" wrapText="1"/>
    </xf>
    <xf numFmtId="1" fontId="3" fillId="36" borderId="48" xfId="0" applyNumberFormat="1" applyFont="1" applyFill="1" applyBorder="1" applyAlignment="1">
      <alignment horizontal="center" vertical="center" wrapText="1"/>
    </xf>
    <xf numFmtId="0" fontId="10" fillId="0" borderId="40" xfId="0" applyFont="1" applyBorder="1" applyAlignment="1">
      <alignment horizontal="center" vertical="top" wrapText="1"/>
    </xf>
    <xf numFmtId="0" fontId="10" fillId="0" borderId="45" xfId="0" applyFont="1" applyBorder="1" applyAlignment="1">
      <alignment horizontal="center" vertical="top" wrapText="1"/>
    </xf>
    <xf numFmtId="0" fontId="11" fillId="35" borderId="10" xfId="0" applyFont="1" applyFill="1" applyBorder="1" applyAlignment="1">
      <alignment horizontal="center" vertical="center" wrapText="1"/>
    </xf>
    <xf numFmtId="0" fontId="11" fillId="33" borderId="12" xfId="0" applyFont="1" applyFill="1" applyBorder="1" applyAlignment="1">
      <alignment horizontal="center" vertical="center" wrapText="1"/>
    </xf>
    <xf numFmtId="2" fontId="11" fillId="34" borderId="22" xfId="0" applyNumberFormat="1" applyFont="1" applyFill="1" applyBorder="1" applyAlignment="1">
      <alignment horizontal="center" vertical="center"/>
    </xf>
    <xf numFmtId="0" fontId="42" fillId="0" borderId="0" xfId="0" applyFont="1" applyBorder="1" applyAlignment="1">
      <alignment horizontal="left"/>
    </xf>
    <xf numFmtId="0" fontId="44" fillId="0" borderId="0" xfId="0" applyFont="1" applyAlignment="1">
      <alignment/>
    </xf>
    <xf numFmtId="0" fontId="45" fillId="0" borderId="0" xfId="0" applyFont="1" applyAlignment="1">
      <alignment/>
    </xf>
    <xf numFmtId="0" fontId="10" fillId="0" borderId="0" xfId="0" applyFont="1" applyAlignment="1">
      <alignment horizontal="right"/>
    </xf>
    <xf numFmtId="0" fontId="4" fillId="35" borderId="41" xfId="0" applyFont="1" applyFill="1" applyBorder="1" applyAlignment="1">
      <alignment horizontal="center" vertical="center" wrapText="1"/>
    </xf>
    <xf numFmtId="0" fontId="46" fillId="0" borderId="13" xfId="0" applyFont="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6" xfId="0" applyFont="1" applyBorder="1" applyAlignment="1">
      <alignment horizontal="center"/>
    </xf>
    <xf numFmtId="0" fontId="46" fillId="0" borderId="17" xfId="0" applyFont="1" applyBorder="1" applyAlignment="1">
      <alignment horizontal="center"/>
    </xf>
    <xf numFmtId="0" fontId="46" fillId="0" borderId="18" xfId="0" applyFont="1" applyBorder="1" applyAlignment="1">
      <alignment horizontal="center"/>
    </xf>
    <xf numFmtId="0" fontId="46" fillId="0" borderId="19" xfId="0" applyFont="1" applyBorder="1" applyAlignment="1">
      <alignment horizontal="center"/>
    </xf>
    <xf numFmtId="0" fontId="46" fillId="0" borderId="20" xfId="0" applyFont="1" applyBorder="1" applyAlignment="1">
      <alignment horizontal="center"/>
    </xf>
    <xf numFmtId="0" fontId="46" fillId="0" borderId="21" xfId="0" applyFont="1" applyBorder="1" applyAlignment="1">
      <alignment horizontal="center"/>
    </xf>
    <xf numFmtId="0" fontId="46" fillId="0" borderId="49" xfId="0" applyFont="1" applyBorder="1" applyAlignment="1">
      <alignment horizontal="center"/>
    </xf>
    <xf numFmtId="0" fontId="46" fillId="0" borderId="50" xfId="0" applyFont="1" applyBorder="1" applyAlignment="1">
      <alignment horizontal="center"/>
    </xf>
    <xf numFmtId="0" fontId="46" fillId="0" borderId="51" xfId="0" applyFont="1" applyBorder="1" applyAlignment="1">
      <alignment horizontal="center"/>
    </xf>
    <xf numFmtId="0" fontId="12" fillId="0" borderId="23" xfId="0" applyFont="1" applyBorder="1" applyAlignment="1">
      <alignment/>
    </xf>
    <xf numFmtId="0" fontId="47" fillId="0" borderId="0" xfId="0" applyFont="1" applyAlignment="1">
      <alignment/>
    </xf>
    <xf numFmtId="0" fontId="24" fillId="0" borderId="0" xfId="0" applyFont="1" applyAlignment="1">
      <alignment/>
    </xf>
    <xf numFmtId="0" fontId="28" fillId="0" borderId="0" xfId="0" applyFont="1"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13" fillId="0" borderId="0" xfId="0" applyFont="1" applyFill="1" applyBorder="1" applyAlignment="1">
      <alignment horizontal="center"/>
    </xf>
    <xf numFmtId="0" fontId="19" fillId="0" borderId="48" xfId="0" applyFont="1" applyBorder="1" applyAlignment="1">
      <alignment horizontal="center" vertical="center" wrapText="1"/>
    </xf>
    <xf numFmtId="0" fontId="51" fillId="0" borderId="0" xfId="0" applyFont="1" applyAlignment="1">
      <alignment/>
    </xf>
    <xf numFmtId="0" fontId="12" fillId="0" borderId="0" xfId="0" applyFont="1" applyBorder="1" applyAlignment="1">
      <alignment horizontal="center"/>
    </xf>
    <xf numFmtId="0" fontId="4" fillId="0" borderId="22" xfId="0" applyFont="1" applyBorder="1" applyAlignment="1">
      <alignment/>
    </xf>
    <xf numFmtId="0" fontId="52" fillId="0" borderId="46" xfId="0" applyFont="1" applyBorder="1" applyAlignment="1">
      <alignment horizontal="center"/>
    </xf>
    <xf numFmtId="0" fontId="5"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3" xfId="0" applyNumberFormat="1" applyBorder="1" applyAlignment="1">
      <alignment horizontal="center" vertical="top" wrapText="1"/>
    </xf>
    <xf numFmtId="0" fontId="0" fillId="0" borderId="54" xfId="0" applyNumberFormat="1" applyBorder="1" applyAlignment="1">
      <alignment horizontal="center" vertical="top" wrapText="1"/>
    </xf>
    <xf numFmtId="0" fontId="3" fillId="37" borderId="22" xfId="0" applyNumberFormat="1" applyFont="1" applyFill="1" applyBorder="1" applyAlignment="1">
      <alignment horizontal="center" vertical="center" wrapText="1"/>
    </xf>
    <xf numFmtId="0" fontId="21" fillId="0" borderId="23" xfId="0" applyFont="1" applyBorder="1" applyAlignment="1">
      <alignment horizontal="center" vertical="top" wrapText="1"/>
    </xf>
    <xf numFmtId="0" fontId="21" fillId="0" borderId="22" xfId="0" applyFont="1" applyBorder="1" applyAlignment="1">
      <alignment horizontal="center" vertical="top" wrapText="1"/>
    </xf>
    <xf numFmtId="0" fontId="21" fillId="0" borderId="22" xfId="0" applyFont="1" applyFill="1" applyBorder="1" applyAlignment="1">
      <alignment horizontal="center" vertical="top" wrapText="1"/>
    </xf>
    <xf numFmtId="0" fontId="21" fillId="0" borderId="22" xfId="0" applyNumberFormat="1" applyFont="1" applyBorder="1" applyAlignment="1">
      <alignment horizontal="center" vertical="top" wrapText="1"/>
    </xf>
    <xf numFmtId="0" fontId="55" fillId="0" borderId="23" xfId="0" applyFont="1" applyBorder="1" applyAlignment="1">
      <alignment/>
    </xf>
    <xf numFmtId="0" fontId="0" fillId="0" borderId="42" xfId="0" applyFont="1" applyBorder="1" applyAlignment="1">
      <alignment/>
    </xf>
    <xf numFmtId="0" fontId="23" fillId="0" borderId="42" xfId="0" applyFont="1" applyBorder="1" applyAlignment="1">
      <alignment/>
    </xf>
    <xf numFmtId="0" fontId="55" fillId="0" borderId="30" xfId="0" applyFont="1" applyBorder="1" applyAlignment="1">
      <alignment horizontal="left"/>
    </xf>
    <xf numFmtId="0" fontId="23" fillId="0" borderId="0" xfId="0" applyFont="1" applyBorder="1" applyAlignment="1">
      <alignment horizontal="center"/>
    </xf>
    <xf numFmtId="0" fontId="0" fillId="0" borderId="0" xfId="0" applyFont="1" applyAlignment="1">
      <alignment/>
    </xf>
    <xf numFmtId="1" fontId="55" fillId="0" borderId="30" xfId="0" applyNumberFormat="1" applyFont="1" applyBorder="1" applyAlignment="1">
      <alignment horizontal="left"/>
    </xf>
    <xf numFmtId="0" fontId="23" fillId="0" borderId="0" xfId="0" applyFont="1" applyBorder="1" applyAlignment="1">
      <alignment/>
    </xf>
    <xf numFmtId="0" fontId="23" fillId="0" borderId="0" xfId="0" applyFont="1" applyBorder="1" applyAlignment="1">
      <alignment horizontal="left"/>
    </xf>
    <xf numFmtId="0" fontId="0" fillId="0" borderId="0" xfId="0" applyFont="1" applyBorder="1" applyAlignment="1">
      <alignment/>
    </xf>
    <xf numFmtId="0" fontId="7" fillId="0" borderId="0" xfId="0" applyFont="1" applyBorder="1" applyAlignment="1">
      <alignment horizontal="center"/>
    </xf>
    <xf numFmtId="0" fontId="4" fillId="0" borderId="46" xfId="0" applyFont="1" applyBorder="1" applyAlignment="1">
      <alignment/>
    </xf>
    <xf numFmtId="0" fontId="20" fillId="0" borderId="39" xfId="0" applyFont="1" applyBorder="1" applyAlignment="1">
      <alignment horizontal="left"/>
    </xf>
    <xf numFmtId="0" fontId="0" fillId="0" borderId="39" xfId="0" applyFont="1" applyBorder="1" applyAlignment="1">
      <alignment/>
    </xf>
    <xf numFmtId="0" fontId="7" fillId="0" borderId="39" xfId="0" applyFont="1" applyBorder="1" applyAlignment="1">
      <alignment/>
    </xf>
    <xf numFmtId="0" fontId="0" fillId="0" borderId="45" xfId="0" applyFont="1" applyBorder="1" applyAlignment="1">
      <alignment/>
    </xf>
    <xf numFmtId="0" fontId="7" fillId="0" borderId="0" xfId="0" applyFont="1" applyBorder="1" applyAlignment="1">
      <alignment horizontal="left"/>
    </xf>
    <xf numFmtId="0" fontId="56" fillId="0" borderId="0" xfId="0" applyFont="1" applyBorder="1" applyAlignment="1">
      <alignment/>
    </xf>
    <xf numFmtId="0" fontId="4" fillId="0" borderId="46" xfId="0" applyFont="1" applyBorder="1" applyAlignment="1">
      <alignment horizontal="left"/>
    </xf>
    <xf numFmtId="0" fontId="7" fillId="0" borderId="39" xfId="0" applyFont="1" applyBorder="1" applyAlignment="1">
      <alignment/>
    </xf>
    <xf numFmtId="0" fontId="7" fillId="0" borderId="45" xfId="0" applyFont="1" applyBorder="1" applyAlignment="1">
      <alignment horizontal="center"/>
    </xf>
    <xf numFmtId="0" fontId="7" fillId="0" borderId="0" xfId="0" applyFont="1" applyBorder="1" applyAlignment="1">
      <alignment/>
    </xf>
    <xf numFmtId="0" fontId="4" fillId="0" borderId="47" xfId="0" applyFont="1" applyBorder="1" applyAlignment="1">
      <alignment/>
    </xf>
    <xf numFmtId="0" fontId="0" fillId="0" borderId="43" xfId="0" applyFont="1" applyBorder="1" applyAlignment="1">
      <alignment/>
    </xf>
    <xf numFmtId="0" fontId="7" fillId="0" borderId="43" xfId="0" applyFont="1" applyBorder="1" applyAlignment="1">
      <alignment/>
    </xf>
    <xf numFmtId="0" fontId="0" fillId="0" borderId="44" xfId="0" applyFont="1" applyBorder="1" applyAlignment="1">
      <alignment/>
    </xf>
    <xf numFmtId="0" fontId="4" fillId="0" borderId="47" xfId="0" applyFont="1" applyBorder="1" applyAlignment="1">
      <alignment vertical="center"/>
    </xf>
    <xf numFmtId="0" fontId="7" fillId="0" borderId="44" xfId="0" applyFont="1" applyBorder="1" applyAlignment="1">
      <alignment/>
    </xf>
    <xf numFmtId="0" fontId="57" fillId="0" borderId="0" xfId="0" applyFont="1" applyAlignment="1">
      <alignment/>
    </xf>
    <xf numFmtId="0" fontId="22" fillId="0" borderId="0" xfId="0" applyFont="1" applyBorder="1" applyAlignment="1">
      <alignment vertical="top" wrapText="1"/>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xf>
    <xf numFmtId="0" fontId="6" fillId="0" borderId="0" xfId="0" applyFont="1" applyBorder="1" applyAlignment="1">
      <alignment/>
    </xf>
    <xf numFmtId="2" fontId="6" fillId="0" borderId="0" xfId="0" applyNumberFormat="1" applyFont="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xf>
    <xf numFmtId="2" fontId="6" fillId="0" borderId="0" xfId="0" applyNumberFormat="1" applyFont="1" applyFill="1" applyBorder="1" applyAlignment="1">
      <alignment horizontal="center"/>
    </xf>
    <xf numFmtId="0" fontId="4" fillId="35" borderId="22" xfId="0" applyFont="1" applyFill="1" applyBorder="1" applyAlignment="1">
      <alignment horizontal="center" vertical="center" wrapText="1"/>
    </xf>
    <xf numFmtId="0" fontId="0" fillId="0" borderId="0" xfId="0" applyFont="1" applyFill="1" applyBorder="1" applyAlignment="1">
      <alignment/>
    </xf>
    <xf numFmtId="0" fontId="0" fillId="0" borderId="0" xfId="0" applyFont="1" applyBorder="1" applyAlignment="1">
      <alignment/>
    </xf>
    <xf numFmtId="0" fontId="3" fillId="0" borderId="0" xfId="0" applyFont="1" applyBorder="1" applyAlignment="1">
      <alignment vertical="top" wrapText="1"/>
    </xf>
    <xf numFmtId="0" fontId="3" fillId="0" borderId="0" xfId="0" applyFont="1" applyFill="1" applyBorder="1" applyAlignment="1">
      <alignment vertical="top" wrapText="1"/>
    </xf>
    <xf numFmtId="0" fontId="0" fillId="0" borderId="0" xfId="0" applyFont="1" applyFill="1" applyBorder="1" applyAlignment="1">
      <alignment/>
    </xf>
    <xf numFmtId="0" fontId="60" fillId="0" borderId="0" xfId="0" applyFont="1" applyAlignment="1">
      <alignment/>
    </xf>
    <xf numFmtId="0" fontId="60"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60" fillId="0" borderId="0" xfId="0" applyFont="1" applyBorder="1" applyAlignment="1">
      <alignment/>
    </xf>
    <xf numFmtId="0" fontId="21" fillId="0" borderId="10" xfId="0" applyFont="1" applyBorder="1" applyAlignment="1">
      <alignment horizontal="center" vertical="top" wrapText="1"/>
    </xf>
    <xf numFmtId="0" fontId="21" fillId="0" borderId="12" xfId="0" applyFont="1" applyBorder="1" applyAlignment="1">
      <alignment horizontal="center" vertical="top" wrapText="1"/>
    </xf>
    <xf numFmtId="1" fontId="3" fillId="36" borderId="22" xfId="0" applyNumberFormat="1" applyFont="1" applyFill="1" applyBorder="1" applyAlignment="1">
      <alignment horizontal="center" vertical="center" wrapText="1"/>
    </xf>
    <xf numFmtId="0" fontId="36" fillId="0" borderId="0" xfId="0" applyFont="1" applyAlignment="1">
      <alignment/>
    </xf>
    <xf numFmtId="0" fontId="5" fillId="0" borderId="35" xfId="0" applyNumberFormat="1" applyFont="1" applyBorder="1" applyAlignment="1">
      <alignment horizontal="center"/>
    </xf>
    <xf numFmtId="0" fontId="3" fillId="0" borderId="0" xfId="0" applyNumberFormat="1" applyFont="1" applyBorder="1" applyAlignment="1">
      <alignment horizontal="center"/>
    </xf>
    <xf numFmtId="0" fontId="5" fillId="0" borderId="0" xfId="0" applyNumberFormat="1" applyFont="1" applyBorder="1" applyAlignment="1">
      <alignment horizontal="center"/>
    </xf>
    <xf numFmtId="0" fontId="22" fillId="0" borderId="0" xfId="0" applyNumberFormat="1" applyFont="1" applyBorder="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0" fontId="27" fillId="0" borderId="0" xfId="0" applyNumberFormat="1" applyFont="1" applyBorder="1" applyAlignment="1">
      <alignment horizontal="center"/>
    </xf>
    <xf numFmtId="0" fontId="26" fillId="0" borderId="0" xfId="0" applyNumberFormat="1" applyFont="1" applyBorder="1" applyAlignment="1">
      <alignment horizontal="center"/>
    </xf>
    <xf numFmtId="0" fontId="24" fillId="0" borderId="0" xfId="0" applyNumberFormat="1" applyFont="1" applyBorder="1" applyAlignment="1">
      <alignment horizontal="center"/>
    </xf>
    <xf numFmtId="0" fontId="6" fillId="0" borderId="0" xfId="0" applyNumberFormat="1" applyFont="1" applyFill="1" applyBorder="1" applyAlignment="1">
      <alignment horizontal="center"/>
    </xf>
    <xf numFmtId="0" fontId="22"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6" fillId="0" borderId="0" xfId="0" applyNumberFormat="1" applyFont="1" applyFill="1" applyBorder="1" applyAlignment="1">
      <alignment/>
    </xf>
    <xf numFmtId="0" fontId="5" fillId="0" borderId="18" xfId="0" applyNumberFormat="1" applyFont="1" applyBorder="1" applyAlignment="1">
      <alignment horizontal="center"/>
    </xf>
    <xf numFmtId="0" fontId="4" fillId="0" borderId="0" xfId="0" applyFont="1" applyBorder="1" applyAlignment="1">
      <alignment/>
    </xf>
    <xf numFmtId="0" fontId="7" fillId="0" borderId="42" xfId="0" applyFont="1" applyBorder="1" applyAlignment="1">
      <alignment/>
    </xf>
    <xf numFmtId="0" fontId="7" fillId="0" borderId="30" xfId="0" applyFont="1" applyBorder="1" applyAlignment="1">
      <alignment/>
    </xf>
    <xf numFmtId="0" fontId="10" fillId="33" borderId="55" xfId="0" applyFont="1" applyFill="1" applyBorder="1" applyAlignment="1">
      <alignment horizontal="left"/>
    </xf>
    <xf numFmtId="0" fontId="10" fillId="33" borderId="17" xfId="0" applyFont="1" applyFill="1" applyBorder="1" applyAlignment="1">
      <alignment horizontal="center"/>
    </xf>
    <xf numFmtId="0" fontId="5" fillId="33" borderId="17" xfId="0" applyFont="1" applyFill="1" applyBorder="1" applyAlignment="1">
      <alignment horizontal="center"/>
    </xf>
    <xf numFmtId="0" fontId="4" fillId="0" borderId="13" xfId="0" applyFont="1" applyBorder="1" applyAlignment="1">
      <alignment horizontal="center"/>
    </xf>
    <xf numFmtId="0" fontId="4" fillId="0" borderId="16" xfId="0" applyFont="1" applyBorder="1" applyAlignment="1">
      <alignment horizontal="center"/>
    </xf>
    <xf numFmtId="0" fontId="4" fillId="0" borderId="19" xfId="0" applyFont="1" applyBorder="1" applyAlignment="1">
      <alignment horizontal="center"/>
    </xf>
    <xf numFmtId="0" fontId="4" fillId="0" borderId="14" xfId="0" applyFont="1" applyBorder="1" applyAlignment="1">
      <alignment horizontal="center"/>
    </xf>
    <xf numFmtId="0" fontId="4" fillId="0" borderId="17" xfId="0" applyFont="1" applyBorder="1" applyAlignment="1">
      <alignment horizontal="center"/>
    </xf>
    <xf numFmtId="0" fontId="4" fillId="0" borderId="20" xfId="0" applyFont="1" applyBorder="1" applyAlignment="1">
      <alignment horizontal="center"/>
    </xf>
    <xf numFmtId="0" fontId="4" fillId="0" borderId="15" xfId="0" applyFont="1" applyBorder="1" applyAlignment="1">
      <alignment horizontal="center"/>
    </xf>
    <xf numFmtId="0" fontId="4" fillId="0" borderId="18" xfId="0" applyFont="1" applyBorder="1" applyAlignment="1">
      <alignment horizontal="center"/>
    </xf>
    <xf numFmtId="0" fontId="4" fillId="0" borderId="21" xfId="0" applyFont="1" applyBorder="1" applyAlignment="1">
      <alignment horizontal="center"/>
    </xf>
    <xf numFmtId="0" fontId="0" fillId="0" borderId="16" xfId="0" applyFont="1" applyBorder="1" applyAlignment="1">
      <alignment horizontal="left" vertical="center"/>
    </xf>
    <xf numFmtId="0" fontId="0" fillId="0" borderId="19" xfId="0" applyFont="1" applyBorder="1" applyAlignment="1">
      <alignment horizontal="left" vertical="center"/>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0" fillId="0" borderId="18" xfId="0" applyFont="1" applyBorder="1" applyAlignment="1">
      <alignment horizontal="left" vertical="center"/>
    </xf>
    <xf numFmtId="0" fontId="0" fillId="0" borderId="21" xfId="0" applyFont="1" applyBorder="1" applyAlignment="1">
      <alignment horizontal="left" vertical="center"/>
    </xf>
    <xf numFmtId="0" fontId="59" fillId="37" borderId="41" xfId="54" applyNumberFormat="1" applyFont="1" applyFill="1" applyBorder="1" applyAlignment="1">
      <alignment horizontal="center" vertical="center" wrapText="1"/>
    </xf>
    <xf numFmtId="0" fontId="3" fillId="36" borderId="48" xfId="0" applyNumberFormat="1" applyFont="1" applyFill="1" applyBorder="1" applyAlignment="1">
      <alignment horizontal="center" vertical="center" wrapText="1"/>
    </xf>
    <xf numFmtId="0" fontId="3" fillId="37" borderId="41" xfId="0" applyNumberFormat="1" applyFont="1" applyFill="1" applyBorder="1" applyAlignment="1">
      <alignment horizontal="center" vertical="center" wrapText="1"/>
    </xf>
    <xf numFmtId="0" fontId="3" fillId="38" borderId="41" xfId="0" applyNumberFormat="1" applyFont="1" applyFill="1" applyBorder="1" applyAlignment="1">
      <alignment horizontal="center" vertical="center" wrapText="1"/>
    </xf>
    <xf numFmtId="0" fontId="61" fillId="37" borderId="41" xfId="0" applyFont="1" applyFill="1" applyBorder="1" applyAlignment="1">
      <alignment horizontal="center" vertical="center" wrapText="1"/>
    </xf>
    <xf numFmtId="0" fontId="54" fillId="37" borderId="41" xfId="54" applyNumberFormat="1" applyFont="1" applyFill="1" applyBorder="1" applyAlignment="1">
      <alignment horizontal="center" vertical="center" wrapText="1"/>
    </xf>
    <xf numFmtId="0" fontId="6" fillId="35" borderId="13" xfId="0" applyNumberFormat="1" applyFont="1" applyFill="1" applyBorder="1" applyAlignment="1">
      <alignment horizontal="center" vertical="center"/>
    </xf>
    <xf numFmtId="1" fontId="22" fillId="0" borderId="15" xfId="0" applyNumberFormat="1" applyFont="1" applyBorder="1" applyAlignment="1">
      <alignment horizontal="center" vertical="center"/>
    </xf>
    <xf numFmtId="2" fontId="6" fillId="35" borderId="13" xfId="0" applyNumberFormat="1" applyFont="1" applyFill="1" applyBorder="1" applyAlignment="1">
      <alignment horizontal="center" vertical="center"/>
    </xf>
    <xf numFmtId="164" fontId="6" fillId="35" borderId="13" xfId="0" applyNumberFormat="1" applyFont="1" applyFill="1" applyBorder="1" applyAlignment="1">
      <alignment horizontal="center" vertical="center"/>
    </xf>
    <xf numFmtId="0" fontId="58" fillId="26" borderId="56" xfId="54" applyNumberFormat="1" applyFont="1" applyBorder="1" applyAlignment="1">
      <alignment horizontal="center" vertical="center"/>
    </xf>
    <xf numFmtId="164" fontId="6" fillId="35" borderId="57" xfId="0" applyNumberFormat="1" applyFont="1" applyFill="1" applyBorder="1" applyAlignment="1">
      <alignment horizontal="center" vertical="center"/>
    </xf>
    <xf numFmtId="0" fontId="22" fillId="0" borderId="29" xfId="0" applyNumberFormat="1" applyFont="1" applyBorder="1" applyAlignment="1">
      <alignment horizontal="center" vertical="center"/>
    </xf>
    <xf numFmtId="1" fontId="3" fillId="0" borderId="51" xfId="0" applyNumberFormat="1" applyFont="1" applyBorder="1" applyAlignment="1">
      <alignment horizontal="center" vertical="center"/>
    </xf>
    <xf numFmtId="1" fontId="3" fillId="0" borderId="0" xfId="0" applyNumberFormat="1" applyFont="1" applyBorder="1" applyAlignment="1">
      <alignment horizontal="center" vertical="center"/>
    </xf>
    <xf numFmtId="0" fontId="5" fillId="0" borderId="35" xfId="0" applyFont="1" applyBorder="1" applyAlignment="1">
      <alignment horizontal="center" vertical="center"/>
    </xf>
    <xf numFmtId="0" fontId="6" fillId="0" borderId="13" xfId="0" applyFont="1" applyBorder="1" applyAlignment="1">
      <alignment horizontal="left" vertical="center"/>
    </xf>
    <xf numFmtId="0" fontId="6" fillId="0" borderId="58" xfId="0" applyFont="1" applyBorder="1" applyAlignment="1">
      <alignment horizontal="left" vertical="center"/>
    </xf>
    <xf numFmtId="1" fontId="6" fillId="0" borderId="51" xfId="0" applyNumberFormat="1" applyFont="1" applyBorder="1" applyAlignment="1">
      <alignment horizontal="center" vertical="center"/>
    </xf>
    <xf numFmtId="1" fontId="6" fillId="0" borderId="59" xfId="0" applyNumberFormat="1" applyFont="1" applyBorder="1" applyAlignment="1">
      <alignment horizontal="center" vertical="center"/>
    </xf>
    <xf numFmtId="1" fontId="6" fillId="0" borderId="60" xfId="0" applyNumberFormat="1" applyFont="1" applyBorder="1" applyAlignment="1">
      <alignment horizontal="center" vertical="center"/>
    </xf>
    <xf numFmtId="1" fontId="3" fillId="0" borderId="45" xfId="0" applyNumberFormat="1" applyFont="1" applyBorder="1" applyAlignment="1">
      <alignment horizontal="center" vertical="center"/>
    </xf>
    <xf numFmtId="0" fontId="6" fillId="35" borderId="16" xfId="0" applyNumberFormat="1" applyFont="1" applyFill="1" applyBorder="1" applyAlignment="1">
      <alignment horizontal="center" vertical="center"/>
    </xf>
    <xf numFmtId="1" fontId="22" fillId="0" borderId="18" xfId="0" applyNumberFormat="1" applyFont="1" applyBorder="1" applyAlignment="1">
      <alignment horizontal="center" vertical="center"/>
    </xf>
    <xf numFmtId="2" fontId="6" fillId="35" borderId="16" xfId="0" applyNumberFormat="1" applyFont="1" applyFill="1" applyBorder="1" applyAlignment="1">
      <alignment horizontal="center" vertical="center"/>
    </xf>
    <xf numFmtId="164" fontId="6" fillId="35" borderId="16" xfId="0" applyNumberFormat="1" applyFont="1" applyFill="1" applyBorder="1" applyAlignment="1">
      <alignment horizontal="center" vertical="center"/>
    </xf>
    <xf numFmtId="0" fontId="58" fillId="26" borderId="61" xfId="54" applyNumberFormat="1" applyFont="1" applyBorder="1" applyAlignment="1">
      <alignment horizontal="center" vertical="center"/>
    </xf>
    <xf numFmtId="164" fontId="6" fillId="35" borderId="62" xfId="0" applyNumberFormat="1" applyFont="1" applyFill="1" applyBorder="1" applyAlignment="1">
      <alignment horizontal="center" vertical="center"/>
    </xf>
    <xf numFmtId="0" fontId="22" fillId="0" borderId="18" xfId="0" applyNumberFormat="1" applyFont="1" applyBorder="1" applyAlignment="1">
      <alignment horizontal="center" vertical="center"/>
    </xf>
    <xf numFmtId="1" fontId="3" fillId="0" borderId="49" xfId="0" applyNumberFormat="1" applyFont="1" applyBorder="1" applyAlignment="1">
      <alignment horizontal="center" vertical="center"/>
    </xf>
    <xf numFmtId="0" fontId="6" fillId="0" borderId="16" xfId="0" applyFont="1" applyBorder="1" applyAlignment="1">
      <alignment horizontal="left" vertical="center"/>
    </xf>
    <xf numFmtId="0" fontId="6" fillId="0" borderId="35" xfId="0" applyFont="1" applyBorder="1" applyAlignment="1">
      <alignment horizontal="left" vertical="center"/>
    </xf>
    <xf numFmtId="1" fontId="6" fillId="0" borderId="49" xfId="0" applyNumberFormat="1" applyFont="1" applyBorder="1" applyAlignment="1">
      <alignment horizontal="center" vertical="center"/>
    </xf>
    <xf numFmtId="1" fontId="6" fillId="0" borderId="25" xfId="0" applyNumberFormat="1" applyFont="1" applyBorder="1" applyAlignment="1">
      <alignment horizontal="center" vertical="center"/>
    </xf>
    <xf numFmtId="1" fontId="6" fillId="0" borderId="63" xfId="0" applyNumberFormat="1" applyFont="1" applyBorder="1" applyAlignment="1">
      <alignment horizontal="center" vertical="center"/>
    </xf>
    <xf numFmtId="1" fontId="3" fillId="0" borderId="36" xfId="0" applyNumberFormat="1" applyFont="1" applyBorder="1" applyAlignment="1">
      <alignment horizontal="center" vertical="center"/>
    </xf>
    <xf numFmtId="165" fontId="6" fillId="35" borderId="64" xfId="0" applyNumberFormat="1" applyFont="1" applyFill="1" applyBorder="1" applyAlignment="1">
      <alignment horizontal="center" vertical="center"/>
    </xf>
    <xf numFmtId="165" fontId="6" fillId="35" borderId="65" xfId="0" applyNumberFormat="1" applyFont="1" applyFill="1" applyBorder="1" applyAlignment="1">
      <alignment horizontal="center" vertical="center"/>
    </xf>
    <xf numFmtId="1" fontId="22" fillId="0" borderId="21" xfId="0" applyNumberFormat="1" applyFont="1" applyBorder="1" applyAlignment="1">
      <alignment horizontal="center" vertical="center"/>
    </xf>
    <xf numFmtId="2" fontId="6" fillId="35" borderId="19" xfId="0" applyNumberFormat="1" applyFont="1" applyFill="1" applyBorder="1" applyAlignment="1">
      <alignment horizontal="center" vertical="center"/>
    </xf>
    <xf numFmtId="164" fontId="6" fillId="35" borderId="19" xfId="0" applyNumberFormat="1" applyFont="1" applyFill="1" applyBorder="1" applyAlignment="1">
      <alignment horizontal="center" vertical="center"/>
    </xf>
    <xf numFmtId="0" fontId="58" fillId="26" borderId="66" xfId="54" applyNumberFormat="1" applyFont="1" applyBorder="1" applyAlignment="1">
      <alignment horizontal="center" vertical="center"/>
    </xf>
    <xf numFmtId="164" fontId="6" fillId="35" borderId="67" xfId="0" applyNumberFormat="1" applyFont="1" applyFill="1" applyBorder="1" applyAlignment="1">
      <alignment horizontal="center" vertical="center"/>
    </xf>
    <xf numFmtId="0" fontId="22" fillId="0" borderId="21" xfId="0" applyNumberFormat="1" applyFont="1" applyBorder="1" applyAlignment="1">
      <alignment horizontal="center" vertical="center"/>
    </xf>
    <xf numFmtId="1" fontId="3" fillId="0" borderId="50" xfId="0" applyNumberFormat="1" applyFont="1" applyBorder="1" applyAlignment="1">
      <alignment horizontal="center" vertical="center"/>
    </xf>
    <xf numFmtId="0" fontId="6" fillId="0" borderId="68" xfId="0" applyFont="1" applyBorder="1" applyAlignment="1">
      <alignment horizontal="left" vertical="center"/>
    </xf>
    <xf numFmtId="1" fontId="6" fillId="0" borderId="69" xfId="0" applyNumberFormat="1" applyFont="1" applyBorder="1" applyAlignment="1">
      <alignment horizontal="center" vertical="center"/>
    </xf>
    <xf numFmtId="1" fontId="6" fillId="0" borderId="70" xfId="0" applyNumberFormat="1" applyFont="1" applyBorder="1" applyAlignment="1">
      <alignment horizontal="center" vertical="center"/>
    </xf>
    <xf numFmtId="1" fontId="6" fillId="0" borderId="71" xfId="0" applyNumberFormat="1" applyFont="1" applyBorder="1" applyAlignment="1">
      <alignment horizontal="center" vertical="center"/>
    </xf>
    <xf numFmtId="1" fontId="3" fillId="0" borderId="44" xfId="0" applyNumberFormat="1" applyFont="1" applyBorder="1" applyAlignment="1">
      <alignment horizontal="center" vertical="center"/>
    </xf>
    <xf numFmtId="0" fontId="0" fillId="0" borderId="0" xfId="0" applyBorder="1" applyAlignment="1">
      <alignment vertical="center"/>
    </xf>
    <xf numFmtId="0" fontId="0" fillId="0" borderId="48" xfId="0" applyBorder="1" applyAlignment="1">
      <alignment vertical="center"/>
    </xf>
    <xf numFmtId="0" fontId="0" fillId="0" borderId="0" xfId="0" applyFill="1" applyBorder="1" applyAlignment="1">
      <alignment vertical="center"/>
    </xf>
    <xf numFmtId="0" fontId="0" fillId="0" borderId="0" xfId="0" applyAlignment="1">
      <alignment vertical="center"/>
    </xf>
    <xf numFmtId="0" fontId="17" fillId="0" borderId="0" xfId="0" applyFont="1" applyAlignment="1">
      <alignment vertical="center"/>
    </xf>
    <xf numFmtId="0" fontId="10" fillId="0" borderId="0" xfId="0" applyFont="1" applyAlignment="1">
      <alignment vertical="center"/>
    </xf>
    <xf numFmtId="2" fontId="40" fillId="34" borderId="22" xfId="0" applyNumberFormat="1" applyFont="1" applyFill="1" applyBorder="1" applyAlignment="1">
      <alignment horizontal="center" vertical="center"/>
    </xf>
    <xf numFmtId="164" fontId="30" fillId="0" borderId="0" xfId="0" applyNumberFormat="1" applyFont="1" applyFill="1" applyBorder="1" applyAlignment="1">
      <alignment horizontal="center" vertical="center"/>
    </xf>
    <xf numFmtId="2" fontId="30" fillId="34" borderId="22" xfId="0" applyNumberFormat="1" applyFont="1" applyFill="1" applyBorder="1" applyAlignment="1">
      <alignment horizontal="center" vertical="center"/>
    </xf>
    <xf numFmtId="0" fontId="6" fillId="36" borderId="13" xfId="0" applyNumberFormat="1" applyFont="1" applyFill="1" applyBorder="1" applyAlignment="1">
      <alignment horizontal="center" vertical="center"/>
    </xf>
    <xf numFmtId="0" fontId="22" fillId="0" borderId="15" xfId="0" applyNumberFormat="1" applyFont="1" applyBorder="1" applyAlignment="1">
      <alignment horizontal="center" vertical="center"/>
    </xf>
    <xf numFmtId="0" fontId="6" fillId="36" borderId="57" xfId="0" applyNumberFormat="1" applyFont="1" applyFill="1" applyBorder="1" applyAlignment="1">
      <alignment horizontal="center" vertical="center"/>
    </xf>
    <xf numFmtId="0" fontId="3" fillId="0" borderId="51" xfId="0" applyNumberFormat="1" applyFont="1" applyBorder="1" applyAlignment="1">
      <alignment horizontal="center" vertical="center"/>
    </xf>
    <xf numFmtId="0" fontId="3" fillId="0" borderId="0" xfId="0" applyNumberFormat="1" applyFont="1" applyBorder="1" applyAlignment="1">
      <alignment horizontal="center" vertical="center"/>
    </xf>
    <xf numFmtId="0" fontId="5" fillId="0" borderId="35" xfId="0" applyNumberFormat="1" applyFont="1" applyBorder="1" applyAlignment="1">
      <alignment horizontal="center" vertical="center"/>
    </xf>
    <xf numFmtId="0" fontId="6" fillId="0" borderId="13" xfId="0" applyNumberFormat="1" applyFont="1" applyBorder="1" applyAlignment="1">
      <alignment horizontal="left" vertical="center"/>
    </xf>
    <xf numFmtId="0" fontId="6" fillId="0" borderId="58" xfId="0" applyNumberFormat="1" applyFont="1" applyBorder="1" applyAlignment="1">
      <alignment horizontal="left" vertical="center"/>
    </xf>
    <xf numFmtId="0" fontId="6" fillId="0" borderId="51" xfId="0" applyNumberFormat="1" applyFont="1" applyBorder="1" applyAlignment="1">
      <alignment horizontal="center" vertical="center"/>
    </xf>
    <xf numFmtId="0" fontId="6" fillId="0" borderId="59" xfId="0" applyNumberFormat="1" applyFont="1" applyBorder="1" applyAlignment="1">
      <alignment horizontal="center" vertical="center"/>
    </xf>
    <xf numFmtId="0" fontId="6" fillId="0" borderId="60" xfId="0" applyNumberFormat="1" applyFont="1" applyBorder="1" applyAlignment="1">
      <alignment horizontal="center" vertical="center"/>
    </xf>
    <xf numFmtId="0" fontId="3" fillId="0" borderId="45" xfId="0" applyNumberFormat="1" applyFont="1" applyBorder="1" applyAlignment="1">
      <alignment horizontal="center" vertical="center"/>
    </xf>
    <xf numFmtId="0" fontId="6" fillId="36" borderId="16" xfId="0" applyNumberFormat="1" applyFont="1" applyFill="1" applyBorder="1" applyAlignment="1">
      <alignment horizontal="center" vertical="center"/>
    </xf>
    <xf numFmtId="0" fontId="6" fillId="36" borderId="62" xfId="0" applyNumberFormat="1" applyFont="1" applyFill="1" applyBorder="1" applyAlignment="1">
      <alignment horizontal="center" vertical="center"/>
    </xf>
    <xf numFmtId="0" fontId="3" fillId="0" borderId="49" xfId="0" applyNumberFormat="1" applyFont="1" applyBorder="1" applyAlignment="1">
      <alignment horizontal="center" vertical="center"/>
    </xf>
    <xf numFmtId="0" fontId="6" fillId="0" borderId="16" xfId="0" applyNumberFormat="1" applyFont="1" applyBorder="1" applyAlignment="1">
      <alignment horizontal="left" vertical="center"/>
    </xf>
    <xf numFmtId="0" fontId="6" fillId="0" borderId="35" xfId="0" applyNumberFormat="1" applyFont="1" applyBorder="1" applyAlignment="1">
      <alignment horizontal="left" vertical="center"/>
    </xf>
    <xf numFmtId="0" fontId="6" fillId="0" borderId="49"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63" xfId="0" applyNumberFormat="1" applyFont="1" applyBorder="1" applyAlignment="1">
      <alignment horizontal="center" vertical="center"/>
    </xf>
    <xf numFmtId="0" fontId="3" fillId="0" borderId="36" xfId="0" applyNumberFormat="1" applyFont="1" applyBorder="1" applyAlignment="1">
      <alignment horizontal="center" vertical="center"/>
    </xf>
    <xf numFmtId="0" fontId="6" fillId="36" borderId="64" xfId="0" applyNumberFormat="1" applyFont="1" applyFill="1" applyBorder="1" applyAlignment="1">
      <alignment horizontal="center" vertical="center"/>
    </xf>
    <xf numFmtId="0" fontId="6" fillId="36" borderId="65" xfId="0" applyNumberFormat="1" applyFont="1" applyFill="1" applyBorder="1" applyAlignment="1">
      <alignment horizontal="center" vertical="center"/>
    </xf>
    <xf numFmtId="0" fontId="6" fillId="36" borderId="19" xfId="0" applyNumberFormat="1" applyFont="1" applyFill="1" applyBorder="1" applyAlignment="1">
      <alignment horizontal="center" vertical="center"/>
    </xf>
    <xf numFmtId="0" fontId="6" fillId="36" borderId="67" xfId="0" applyNumberFormat="1" applyFont="1" applyFill="1" applyBorder="1" applyAlignment="1">
      <alignment horizontal="center" vertical="center"/>
    </xf>
    <xf numFmtId="0" fontId="3" fillId="0" borderId="50" xfId="0" applyNumberFormat="1" applyFont="1" applyBorder="1" applyAlignment="1">
      <alignment horizontal="center" vertical="center"/>
    </xf>
    <xf numFmtId="0" fontId="6" fillId="0" borderId="69" xfId="0" applyNumberFormat="1" applyFont="1" applyBorder="1" applyAlignment="1">
      <alignment horizontal="center" vertical="center"/>
    </xf>
    <xf numFmtId="0" fontId="6" fillId="0" borderId="70" xfId="0" applyNumberFormat="1" applyFont="1" applyBorder="1" applyAlignment="1">
      <alignment horizontal="center" vertical="center"/>
    </xf>
    <xf numFmtId="0" fontId="6" fillId="0" borderId="71" xfId="0" applyNumberFormat="1" applyFont="1" applyBorder="1" applyAlignment="1">
      <alignment horizontal="center" vertical="center"/>
    </xf>
    <xf numFmtId="0" fontId="3" fillId="0" borderId="44" xfId="0" applyNumberFormat="1" applyFont="1" applyBorder="1" applyAlignment="1">
      <alignment horizontal="center" vertical="center"/>
    </xf>
    <xf numFmtId="165" fontId="6" fillId="35" borderId="72" xfId="0" applyNumberFormat="1" applyFont="1" applyFill="1" applyBorder="1" applyAlignment="1">
      <alignment horizontal="center" vertical="center"/>
    </xf>
    <xf numFmtId="165" fontId="6" fillId="36" borderId="64" xfId="0" applyNumberFormat="1" applyFont="1" applyFill="1" applyBorder="1" applyAlignment="1">
      <alignment horizontal="center" vertical="center"/>
    </xf>
    <xf numFmtId="165" fontId="6" fillId="36" borderId="65" xfId="0" applyNumberFormat="1" applyFont="1" applyFill="1" applyBorder="1" applyAlignment="1">
      <alignment horizontal="center" vertical="center"/>
    </xf>
    <xf numFmtId="165" fontId="6" fillId="34" borderId="72" xfId="0" applyNumberFormat="1" applyFont="1" applyFill="1" applyBorder="1" applyAlignment="1">
      <alignment horizontal="center" vertical="center"/>
    </xf>
    <xf numFmtId="2" fontId="6" fillId="34" borderId="27" xfId="0" applyNumberFormat="1" applyFont="1" applyFill="1" applyBorder="1" applyAlignment="1">
      <alignment horizontal="center" vertical="center"/>
    </xf>
    <xf numFmtId="1" fontId="22" fillId="0" borderId="29" xfId="0" applyNumberFormat="1" applyFont="1" applyBorder="1" applyAlignment="1">
      <alignment horizontal="center" vertical="center"/>
    </xf>
    <xf numFmtId="164" fontId="6" fillId="34" borderId="13" xfId="0" applyNumberFormat="1" applyFont="1" applyFill="1" applyBorder="1" applyAlignment="1">
      <alignment horizontal="center" vertical="center"/>
    </xf>
    <xf numFmtId="164" fontId="6" fillId="34" borderId="57" xfId="0" applyNumberFormat="1" applyFont="1" applyFill="1" applyBorder="1" applyAlignment="1">
      <alignment horizontal="center" vertical="center"/>
    </xf>
    <xf numFmtId="2" fontId="6" fillId="34" borderId="13" xfId="0" applyNumberFormat="1" applyFont="1" applyFill="1" applyBorder="1" applyAlignment="1">
      <alignment horizontal="center" vertical="center"/>
    </xf>
    <xf numFmtId="1" fontId="3" fillId="0" borderId="40" xfId="0" applyNumberFormat="1" applyFont="1" applyBorder="1" applyAlignment="1">
      <alignment horizontal="center" vertical="center"/>
    </xf>
    <xf numFmtId="165" fontId="6" fillId="34" borderId="64" xfId="0" applyNumberFormat="1" applyFont="1" applyFill="1" applyBorder="1" applyAlignment="1">
      <alignment horizontal="center" vertical="center"/>
    </xf>
    <xf numFmtId="2" fontId="6" fillId="34" borderId="16" xfId="0" applyNumberFormat="1" applyFont="1" applyFill="1" applyBorder="1" applyAlignment="1">
      <alignment horizontal="center" vertical="center"/>
    </xf>
    <xf numFmtId="164" fontId="6" fillId="34" borderId="16" xfId="0" applyNumberFormat="1" applyFont="1" applyFill="1" applyBorder="1" applyAlignment="1">
      <alignment horizontal="center" vertical="center"/>
    </xf>
    <xf numFmtId="164" fontId="6" fillId="34" borderId="62" xfId="0" applyNumberFormat="1" applyFont="1" applyFill="1" applyBorder="1" applyAlignment="1">
      <alignment horizontal="center" vertical="center"/>
    </xf>
    <xf numFmtId="1" fontId="3" fillId="0" borderId="48" xfId="0" applyNumberFormat="1" applyFont="1" applyBorder="1" applyAlignment="1">
      <alignment horizontal="center" vertical="center"/>
    </xf>
    <xf numFmtId="2" fontId="6" fillId="34" borderId="19" xfId="0" applyNumberFormat="1" applyFont="1" applyFill="1" applyBorder="1" applyAlignment="1">
      <alignment horizontal="center" vertical="center"/>
    </xf>
    <xf numFmtId="164" fontId="6" fillId="34" borderId="19" xfId="0" applyNumberFormat="1" applyFont="1" applyFill="1" applyBorder="1" applyAlignment="1">
      <alignment horizontal="center" vertical="center"/>
    </xf>
    <xf numFmtId="164" fontId="6" fillId="34" borderId="67" xfId="0" applyNumberFormat="1" applyFont="1" applyFill="1" applyBorder="1" applyAlignment="1">
      <alignment horizontal="center" vertical="center"/>
    </xf>
    <xf numFmtId="1" fontId="3" fillId="0" borderId="41" xfId="0" applyNumberFormat="1" applyFont="1" applyBorder="1" applyAlignment="1">
      <alignment horizontal="center" vertical="center"/>
    </xf>
    <xf numFmtId="0" fontId="6" fillId="0" borderId="19" xfId="0" applyFont="1" applyBorder="1" applyAlignment="1">
      <alignment horizontal="left" vertical="center"/>
    </xf>
    <xf numFmtId="165" fontId="6" fillId="34" borderId="13" xfId="0" applyNumberFormat="1" applyFont="1" applyFill="1" applyBorder="1" applyAlignment="1">
      <alignment horizontal="center" vertical="center"/>
    </xf>
    <xf numFmtId="0" fontId="22" fillId="26" borderId="56" xfId="54" applyFont="1" applyBorder="1" applyAlignment="1">
      <alignment horizontal="center" vertical="center" wrapText="1"/>
    </xf>
    <xf numFmtId="165" fontId="6" fillId="34" borderId="16" xfId="0" applyNumberFormat="1" applyFont="1" applyFill="1" applyBorder="1" applyAlignment="1">
      <alignment horizontal="center" vertical="center"/>
    </xf>
    <xf numFmtId="0" fontId="22" fillId="26" borderId="61" xfId="54" applyFont="1" applyBorder="1" applyAlignment="1">
      <alignment horizontal="center" vertical="center" wrapText="1"/>
    </xf>
    <xf numFmtId="165" fontId="6" fillId="34" borderId="65" xfId="0" applyNumberFormat="1" applyFont="1" applyFill="1" applyBorder="1" applyAlignment="1">
      <alignment horizontal="center" vertical="center"/>
    </xf>
    <xf numFmtId="0" fontId="22" fillId="26" borderId="66" xfId="54" applyFont="1" applyBorder="1" applyAlignment="1">
      <alignment horizontal="center" vertical="center" wrapText="1"/>
    </xf>
    <xf numFmtId="165" fontId="6" fillId="39" borderId="72" xfId="0" applyNumberFormat="1" applyFont="1" applyFill="1" applyBorder="1" applyAlignment="1">
      <alignment horizontal="center" vertical="center"/>
    </xf>
    <xf numFmtId="2" fontId="6" fillId="39" borderId="13" xfId="0" applyNumberFormat="1" applyFont="1" applyFill="1" applyBorder="1" applyAlignment="1">
      <alignment horizontal="center" vertical="center"/>
    </xf>
    <xf numFmtId="164" fontId="6" fillId="39" borderId="73" xfId="0" applyNumberFormat="1" applyFont="1" applyFill="1" applyBorder="1" applyAlignment="1">
      <alignment horizontal="center" vertical="center"/>
    </xf>
    <xf numFmtId="164" fontId="6" fillId="39" borderId="57" xfId="0" applyNumberFormat="1" applyFont="1" applyFill="1" applyBorder="1" applyAlignment="1">
      <alignment horizontal="center" vertical="center"/>
    </xf>
    <xf numFmtId="165" fontId="6" fillId="39" borderId="16" xfId="0" applyNumberFormat="1" applyFont="1" applyFill="1" applyBorder="1" applyAlignment="1">
      <alignment horizontal="center" vertical="center"/>
    </xf>
    <xf numFmtId="2" fontId="6" fillId="39" borderId="16" xfId="0" applyNumberFormat="1" applyFont="1" applyFill="1" applyBorder="1" applyAlignment="1">
      <alignment horizontal="center" vertical="center"/>
    </xf>
    <xf numFmtId="164" fontId="6" fillId="39" borderId="64" xfId="0" applyNumberFormat="1" applyFont="1" applyFill="1" applyBorder="1" applyAlignment="1">
      <alignment horizontal="center" vertical="center"/>
    </xf>
    <xf numFmtId="164" fontId="6" fillId="39" borderId="62" xfId="0" applyNumberFormat="1" applyFont="1" applyFill="1" applyBorder="1" applyAlignment="1">
      <alignment horizontal="center" vertical="center"/>
    </xf>
    <xf numFmtId="165" fontId="6" fillId="34" borderId="19" xfId="0" applyNumberFormat="1" applyFont="1" applyFill="1" applyBorder="1" applyAlignment="1">
      <alignment horizontal="center" vertical="center"/>
    </xf>
    <xf numFmtId="2" fontId="6" fillId="39" borderId="19" xfId="0" applyNumberFormat="1" applyFont="1" applyFill="1" applyBorder="1" applyAlignment="1">
      <alignment horizontal="center" vertical="center"/>
    </xf>
    <xf numFmtId="164" fontId="6" fillId="39" borderId="65" xfId="0" applyNumberFormat="1" applyFont="1" applyFill="1" applyBorder="1" applyAlignment="1">
      <alignment horizontal="center" vertical="center"/>
    </xf>
    <xf numFmtId="164" fontId="6" fillId="39" borderId="67" xfId="0" applyNumberFormat="1" applyFont="1" applyFill="1" applyBorder="1" applyAlignment="1">
      <alignment horizontal="center" vertical="center"/>
    </xf>
    <xf numFmtId="1" fontId="6" fillId="0" borderId="50" xfId="0" applyNumberFormat="1" applyFont="1" applyBorder="1" applyAlignment="1">
      <alignment horizontal="center" vertical="center"/>
    </xf>
    <xf numFmtId="1" fontId="6" fillId="0" borderId="26" xfId="0" applyNumberFormat="1" applyFont="1" applyBorder="1" applyAlignment="1">
      <alignment horizontal="center" vertical="center"/>
    </xf>
    <xf numFmtId="1" fontId="6" fillId="0" borderId="74" xfId="0" applyNumberFormat="1" applyFont="1" applyBorder="1" applyAlignment="1">
      <alignment horizontal="center" vertical="center"/>
    </xf>
    <xf numFmtId="165" fontId="6" fillId="39" borderId="19" xfId="0" applyNumberFormat="1" applyFont="1" applyFill="1" applyBorder="1" applyAlignment="1">
      <alignment horizontal="center" vertical="center"/>
    </xf>
    <xf numFmtId="165" fontId="6" fillId="33" borderId="72" xfId="0" applyNumberFormat="1" applyFont="1" applyFill="1" applyBorder="1" applyAlignment="1">
      <alignment horizontal="center" vertical="center"/>
    </xf>
    <xf numFmtId="2" fontId="6" fillId="33" borderId="13" xfId="0" applyNumberFormat="1" applyFont="1" applyFill="1" applyBorder="1" applyAlignment="1">
      <alignment horizontal="center" vertical="center"/>
    </xf>
    <xf numFmtId="164" fontId="6" fillId="33" borderId="13" xfId="0" applyNumberFormat="1" applyFont="1" applyFill="1" applyBorder="1" applyAlignment="1">
      <alignment horizontal="center" vertical="center"/>
    </xf>
    <xf numFmtId="0" fontId="58" fillId="26" borderId="28" xfId="54" applyNumberFormat="1" applyFont="1" applyBorder="1" applyAlignment="1">
      <alignment horizontal="center" vertical="center"/>
    </xf>
    <xf numFmtId="164" fontId="6" fillId="33" borderId="14" xfId="0" applyNumberFormat="1" applyFont="1" applyFill="1" applyBorder="1" applyAlignment="1">
      <alignment horizontal="center" vertical="center"/>
    </xf>
    <xf numFmtId="165" fontId="6" fillId="33" borderId="16" xfId="0" applyNumberFormat="1" applyFont="1" applyFill="1" applyBorder="1" applyAlignment="1">
      <alignment horizontal="center" vertical="center"/>
    </xf>
    <xf numFmtId="2" fontId="6" fillId="33" borderId="16" xfId="0" applyNumberFormat="1" applyFont="1" applyFill="1" applyBorder="1" applyAlignment="1">
      <alignment horizontal="center" vertical="center"/>
    </xf>
    <xf numFmtId="164" fontId="6" fillId="33" borderId="16" xfId="0" applyNumberFormat="1" applyFont="1" applyFill="1" applyBorder="1" applyAlignment="1">
      <alignment horizontal="center" vertical="center"/>
    </xf>
    <xf numFmtId="0" fontId="58" fillId="26" borderId="17" xfId="54" applyNumberFormat="1" applyFont="1" applyBorder="1" applyAlignment="1">
      <alignment horizontal="center" vertical="center"/>
    </xf>
    <xf numFmtId="164" fontId="6" fillId="33" borderId="17" xfId="0" applyNumberFormat="1" applyFont="1" applyFill="1" applyBorder="1" applyAlignment="1">
      <alignment horizontal="center" vertical="center"/>
    </xf>
    <xf numFmtId="2" fontId="6" fillId="33" borderId="19" xfId="0" applyNumberFormat="1" applyFont="1" applyFill="1" applyBorder="1" applyAlignment="1">
      <alignment horizontal="center" vertical="center"/>
    </xf>
    <xf numFmtId="164" fontId="6" fillId="33" borderId="19" xfId="0" applyNumberFormat="1" applyFont="1" applyFill="1" applyBorder="1" applyAlignment="1">
      <alignment horizontal="center" vertical="center"/>
    </xf>
    <xf numFmtId="0" fontId="58" fillId="26" borderId="20" xfId="54" applyNumberFormat="1" applyFont="1" applyBorder="1" applyAlignment="1">
      <alignment horizontal="center" vertical="center"/>
    </xf>
    <xf numFmtId="164" fontId="6" fillId="33" borderId="20" xfId="0" applyNumberFormat="1" applyFont="1" applyFill="1" applyBorder="1" applyAlignment="1">
      <alignment horizontal="center" vertical="center"/>
    </xf>
    <xf numFmtId="165" fontId="6" fillId="33" borderId="13" xfId="0" applyNumberFormat="1" applyFont="1" applyFill="1" applyBorder="1" applyAlignment="1">
      <alignment horizontal="center" vertical="center"/>
    </xf>
    <xf numFmtId="1" fontId="22" fillId="33" borderId="13" xfId="0" applyNumberFormat="1" applyFont="1" applyFill="1" applyBorder="1" applyAlignment="1">
      <alignment horizontal="center" vertical="center"/>
    </xf>
    <xf numFmtId="2" fontId="6" fillId="33" borderId="27" xfId="0" applyNumberFormat="1" applyFont="1" applyFill="1" applyBorder="1" applyAlignment="1">
      <alignment horizontal="center" vertical="center"/>
    </xf>
    <xf numFmtId="1" fontId="22" fillId="33" borderId="16" xfId="0" applyNumberFormat="1" applyFont="1" applyFill="1" applyBorder="1" applyAlignment="1">
      <alignment horizontal="center" vertical="center"/>
    </xf>
    <xf numFmtId="2" fontId="6" fillId="33" borderId="64" xfId="0" applyNumberFormat="1" applyFont="1" applyFill="1" applyBorder="1" applyAlignment="1">
      <alignment horizontal="center" vertical="center"/>
    </xf>
    <xf numFmtId="165" fontId="6" fillId="33" borderId="19" xfId="0" applyNumberFormat="1" applyFont="1" applyFill="1" applyBorder="1" applyAlignment="1">
      <alignment horizontal="center" vertical="center"/>
    </xf>
    <xf numFmtId="1" fontId="22" fillId="33" borderId="19" xfId="0" applyNumberFormat="1" applyFont="1" applyFill="1" applyBorder="1" applyAlignment="1">
      <alignment horizontal="center" vertical="center"/>
    </xf>
    <xf numFmtId="2" fontId="6" fillId="33" borderId="65" xfId="0" applyNumberFormat="1" applyFont="1" applyFill="1" applyBorder="1" applyAlignment="1">
      <alignment horizontal="center" vertical="center"/>
    </xf>
    <xf numFmtId="0" fontId="0" fillId="0" borderId="0" xfId="0" applyFont="1" applyBorder="1" applyAlignment="1">
      <alignment vertical="center"/>
    </xf>
    <xf numFmtId="0" fontId="0" fillId="0" borderId="48"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60"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13" fillId="0" borderId="46" xfId="0" applyFont="1" applyBorder="1" applyAlignment="1">
      <alignment horizontal="center"/>
    </xf>
    <xf numFmtId="0" fontId="13" fillId="0" borderId="39" xfId="0" applyFont="1" applyBorder="1" applyAlignment="1">
      <alignment horizontal="center"/>
    </xf>
    <xf numFmtId="0" fontId="13" fillId="0" borderId="45" xfId="0" applyFont="1" applyBorder="1" applyAlignment="1">
      <alignment horizontal="center"/>
    </xf>
    <xf numFmtId="0" fontId="10" fillId="33" borderId="35" xfId="0" applyFont="1" applyFill="1" applyBorder="1" applyAlignment="1">
      <alignment horizontal="left"/>
    </xf>
    <xf numFmtId="0" fontId="10" fillId="33" borderId="62" xfId="0" applyFont="1" applyFill="1" applyBorder="1" applyAlignment="1">
      <alignment horizontal="left"/>
    </xf>
    <xf numFmtId="0" fontId="10" fillId="33" borderId="64" xfId="0" applyFont="1" applyFill="1" applyBorder="1" applyAlignment="1">
      <alignment horizontal="left"/>
    </xf>
    <xf numFmtId="167" fontId="10" fillId="33" borderId="35" xfId="0" applyNumberFormat="1" applyFont="1" applyFill="1" applyBorder="1" applyAlignment="1">
      <alignment horizontal="left"/>
    </xf>
    <xf numFmtId="167" fontId="10" fillId="33" borderId="64" xfId="0" applyNumberFormat="1" applyFont="1" applyFill="1" applyBorder="1" applyAlignment="1">
      <alignment horizontal="left"/>
    </xf>
    <xf numFmtId="0" fontId="10" fillId="33" borderId="75" xfId="0" applyFont="1" applyFill="1" applyBorder="1" applyAlignment="1">
      <alignment horizontal="left"/>
    </xf>
    <xf numFmtId="0" fontId="10" fillId="33" borderId="76" xfId="0" applyFont="1" applyFill="1" applyBorder="1" applyAlignment="1">
      <alignment horizontal="left"/>
    </xf>
    <xf numFmtId="0" fontId="10" fillId="33" borderId="77" xfId="0" applyFont="1" applyFill="1" applyBorder="1" applyAlignment="1">
      <alignment horizontal="left"/>
    </xf>
    <xf numFmtId="0" fontId="10" fillId="0" borderId="23" xfId="0" applyFont="1" applyBorder="1" applyAlignment="1">
      <alignment horizontal="center" vertical="top" wrapText="1"/>
    </xf>
    <xf numFmtId="0" fontId="10" fillId="0" borderId="42" xfId="0" applyFont="1" applyBorder="1" applyAlignment="1">
      <alignment horizontal="center" vertical="top" wrapText="1"/>
    </xf>
    <xf numFmtId="0" fontId="10" fillId="0" borderId="30" xfId="0" applyFont="1" applyBorder="1" applyAlignment="1">
      <alignment horizontal="center" vertical="top" wrapText="1"/>
    </xf>
    <xf numFmtId="0" fontId="14" fillId="0" borderId="47" xfId="0" applyFont="1" applyBorder="1" applyAlignment="1">
      <alignment horizontal="center"/>
    </xf>
    <xf numFmtId="0" fontId="14" fillId="0" borderId="43" xfId="0" applyFont="1" applyBorder="1" applyAlignment="1">
      <alignment horizontal="center"/>
    </xf>
    <xf numFmtId="0" fontId="14" fillId="0" borderId="44" xfId="0" applyFont="1" applyBorder="1" applyAlignment="1">
      <alignment horizontal="center"/>
    </xf>
    <xf numFmtId="0" fontId="14" fillId="0" borderId="34" xfId="0" applyFont="1" applyBorder="1" applyAlignment="1">
      <alignment horizontal="center"/>
    </xf>
    <xf numFmtId="0" fontId="14" fillId="0" borderId="0" xfId="0" applyFont="1" applyBorder="1" applyAlignment="1">
      <alignment horizontal="center"/>
    </xf>
    <xf numFmtId="0" fontId="14" fillId="0" borderId="36" xfId="0" applyFont="1" applyBorder="1" applyAlignment="1">
      <alignment horizontal="center"/>
    </xf>
    <xf numFmtId="0" fontId="9" fillId="33" borderId="35" xfId="46" applyFill="1" applyBorder="1" applyAlignment="1" applyProtection="1">
      <alignment/>
      <protection/>
    </xf>
    <xf numFmtId="0" fontId="15" fillId="33" borderId="62" xfId="0" applyFont="1" applyFill="1" applyBorder="1" applyAlignment="1">
      <alignment/>
    </xf>
    <xf numFmtId="0" fontId="15" fillId="33" borderId="64" xfId="0" applyFont="1" applyFill="1" applyBorder="1" applyAlignment="1">
      <alignment/>
    </xf>
    <xf numFmtId="0" fontId="5" fillId="33" borderId="35" xfId="0" applyFont="1" applyFill="1" applyBorder="1" applyAlignment="1">
      <alignment/>
    </xf>
    <xf numFmtId="0" fontId="5" fillId="33" borderId="62" xfId="0" applyFont="1" applyFill="1" applyBorder="1" applyAlignment="1">
      <alignment/>
    </xf>
    <xf numFmtId="0" fontId="5" fillId="33" borderId="64" xfId="0" applyFont="1" applyFill="1" applyBorder="1" applyAlignment="1">
      <alignment/>
    </xf>
    <xf numFmtId="0" fontId="15" fillId="0" borderId="0" xfId="0" applyFont="1" applyAlignment="1">
      <alignment/>
    </xf>
    <xf numFmtId="0" fontId="15" fillId="0" borderId="78" xfId="0" applyFont="1" applyBorder="1" applyAlignment="1">
      <alignment/>
    </xf>
    <xf numFmtId="0" fontId="15" fillId="0" borderId="0" xfId="0" applyFont="1" applyAlignment="1">
      <alignment/>
    </xf>
    <xf numFmtId="0" fontId="15" fillId="0" borderId="78" xfId="0" applyFont="1" applyBorder="1" applyAlignment="1">
      <alignment/>
    </xf>
    <xf numFmtId="0" fontId="15" fillId="0" borderId="0" xfId="0" applyFont="1" applyAlignment="1">
      <alignment horizontal="left"/>
    </xf>
    <xf numFmtId="0" fontId="15" fillId="0" borderId="78" xfId="0" applyFont="1" applyBorder="1" applyAlignment="1">
      <alignment horizontal="left"/>
    </xf>
    <xf numFmtId="0" fontId="52" fillId="0" borderId="39" xfId="0" applyFont="1" applyBorder="1" applyAlignment="1">
      <alignment horizontal="center"/>
    </xf>
    <xf numFmtId="0" fontId="52" fillId="0" borderId="45" xfId="0" applyFont="1" applyBorder="1" applyAlignment="1">
      <alignment horizontal="center"/>
    </xf>
    <xf numFmtId="0" fontId="24" fillId="0" borderId="47" xfId="0" applyFont="1" applyBorder="1" applyAlignment="1">
      <alignment horizontal="center"/>
    </xf>
    <xf numFmtId="0" fontId="24" fillId="0" borderId="43" xfId="0" applyFont="1" applyBorder="1" applyAlignment="1">
      <alignment horizontal="center"/>
    </xf>
    <xf numFmtId="0" fontId="24" fillId="0" borderId="44" xfId="0" applyFont="1" applyBorder="1" applyAlignment="1">
      <alignment horizontal="center"/>
    </xf>
    <xf numFmtId="0" fontId="4" fillId="0" borderId="23" xfId="0" applyFont="1" applyBorder="1" applyAlignment="1">
      <alignment/>
    </xf>
    <xf numFmtId="0" fontId="4" fillId="0" borderId="42" xfId="0" applyFont="1" applyBorder="1" applyAlignment="1">
      <alignment/>
    </xf>
    <xf numFmtId="0" fontId="4" fillId="0" borderId="30" xfId="0" applyFont="1" applyBorder="1" applyAlignment="1">
      <alignment/>
    </xf>
    <xf numFmtId="0" fontId="3" fillId="33" borderId="35"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4" xfId="0" applyFont="1" applyFill="1" applyBorder="1" applyAlignment="1">
      <alignment horizontal="center" vertical="center"/>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19" fillId="0" borderId="34" xfId="0" applyFont="1" applyBorder="1" applyAlignment="1">
      <alignment horizontal="center" vertical="top" wrapText="1"/>
    </xf>
    <xf numFmtId="0" fontId="19" fillId="0" borderId="36" xfId="0" applyFont="1" applyBorder="1" applyAlignment="1">
      <alignment horizontal="center" vertical="top" wrapText="1"/>
    </xf>
    <xf numFmtId="0" fontId="19" fillId="0" borderId="46" xfId="0" applyFont="1" applyBorder="1" applyAlignment="1">
      <alignment horizontal="center" vertical="top" wrapText="1"/>
    </xf>
    <xf numFmtId="0" fontId="19" fillId="0" borderId="39" xfId="0" applyFont="1" applyBorder="1" applyAlignment="1">
      <alignment horizontal="center" vertical="top" wrapText="1"/>
    </xf>
    <xf numFmtId="0" fontId="19" fillId="0" borderId="45" xfId="0" applyFont="1" applyBorder="1" applyAlignment="1">
      <alignment horizontal="center" vertical="top" wrapText="1"/>
    </xf>
    <xf numFmtId="0" fontId="22" fillId="0" borderId="46"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0" xfId="0" applyFont="1" applyBorder="1" applyAlignment="1">
      <alignment horizontal="center" vertical="center" wrapText="1"/>
    </xf>
    <xf numFmtId="0" fontId="19" fillId="0" borderId="0" xfId="0" applyFont="1" applyBorder="1" applyAlignment="1">
      <alignment horizontal="center" vertical="top" wrapText="1"/>
    </xf>
    <xf numFmtId="0" fontId="43" fillId="35" borderId="39" xfId="0" applyFont="1" applyFill="1" applyBorder="1" applyAlignment="1">
      <alignment horizontal="center" vertical="center" wrapText="1"/>
    </xf>
    <xf numFmtId="0" fontId="43" fillId="35" borderId="0"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53" fillId="0" borderId="26" xfId="0" applyFont="1" applyBorder="1" applyAlignment="1">
      <alignment horizontal="center" vertical="top" wrapText="1"/>
    </xf>
    <xf numFmtId="0" fontId="21" fillId="0" borderId="74" xfId="0" applyFont="1" applyBorder="1" applyAlignment="1">
      <alignment horizontal="center" vertical="top" wrapText="1"/>
    </xf>
    <xf numFmtId="0" fontId="3" fillId="0" borderId="35"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7"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1" xfId="0" applyFont="1" applyBorder="1" applyAlignment="1">
      <alignment horizontal="center" vertical="center" wrapText="1"/>
    </xf>
    <xf numFmtId="0" fontId="53" fillId="0" borderId="23" xfId="0" applyFont="1" applyBorder="1" applyAlignment="1">
      <alignment horizontal="center" vertical="top" wrapText="1"/>
    </xf>
    <xf numFmtId="0" fontId="21" fillId="0" borderId="30" xfId="0" applyFont="1" applyBorder="1" applyAlignment="1">
      <alignment horizontal="center" vertical="top" wrapText="1"/>
    </xf>
    <xf numFmtId="0" fontId="10" fillId="0" borderId="35"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76"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7"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1"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0" xfId="0" applyFont="1" applyBorder="1" applyAlignment="1">
      <alignment horizontal="center" vertical="center" wrapText="1"/>
    </xf>
    <xf numFmtId="0" fontId="3" fillId="39" borderId="35" xfId="0" applyFont="1" applyFill="1" applyBorder="1" applyAlignment="1">
      <alignment horizontal="center" vertical="center"/>
    </xf>
    <xf numFmtId="0" fontId="3" fillId="39" borderId="62" xfId="0" applyFont="1" applyFill="1" applyBorder="1" applyAlignment="1">
      <alignment horizontal="center" vertical="center"/>
    </xf>
    <xf numFmtId="0" fontId="3" fillId="39" borderId="64" xfId="0" applyFont="1" applyFill="1" applyBorder="1" applyAlignment="1">
      <alignment horizontal="center" vertical="center"/>
    </xf>
    <xf numFmtId="0" fontId="10" fillId="0" borderId="64" xfId="0" applyFont="1" applyBorder="1" applyAlignment="1">
      <alignment horizontal="center" vertical="center" wrapText="1"/>
    </xf>
    <xf numFmtId="0" fontId="3" fillId="34" borderId="35" xfId="0" applyFont="1" applyFill="1" applyBorder="1" applyAlignment="1">
      <alignment horizontal="center" vertical="center"/>
    </xf>
    <xf numFmtId="0" fontId="3" fillId="34" borderId="62" xfId="0" applyFont="1" applyFill="1" applyBorder="1" applyAlignment="1">
      <alignment horizontal="center" vertical="center"/>
    </xf>
    <xf numFmtId="0" fontId="3" fillId="34" borderId="64"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62" xfId="0" applyFont="1" applyFill="1" applyBorder="1" applyAlignment="1">
      <alignment horizontal="center" vertical="center"/>
    </xf>
    <xf numFmtId="0" fontId="3" fillId="35" borderId="64" xfId="0" applyFont="1" applyFill="1" applyBorder="1" applyAlignment="1">
      <alignment horizontal="center" vertical="center"/>
    </xf>
    <xf numFmtId="0" fontId="3" fillId="36" borderId="35" xfId="0" applyFont="1" applyFill="1" applyBorder="1" applyAlignment="1">
      <alignment horizontal="center" vertical="center"/>
    </xf>
    <xf numFmtId="0" fontId="3" fillId="36" borderId="62" xfId="0" applyFont="1" applyFill="1" applyBorder="1" applyAlignment="1">
      <alignment horizontal="center" vertical="center"/>
    </xf>
    <xf numFmtId="0" fontId="3" fillId="36" borderId="64"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31</xdr:row>
      <xdr:rowOff>47625</xdr:rowOff>
    </xdr:from>
    <xdr:to>
      <xdr:col>6</xdr:col>
      <xdr:colOff>638175</xdr:colOff>
      <xdr:row>42</xdr:row>
      <xdr:rowOff>95250</xdr:rowOff>
    </xdr:to>
    <xdr:pic>
      <xdr:nvPicPr>
        <xdr:cNvPr id="1" name="Picture 4" descr="Couv Livret copier"/>
        <xdr:cNvPicPr preferRelativeResize="1">
          <a:picLocks noChangeAspect="1"/>
        </xdr:cNvPicPr>
      </xdr:nvPicPr>
      <xdr:blipFill>
        <a:blip r:embed="rId1"/>
        <a:stretch>
          <a:fillRect/>
        </a:stretch>
      </xdr:blipFill>
      <xdr:spPr>
        <a:xfrm>
          <a:off x="3962400" y="7143750"/>
          <a:ext cx="1905000" cy="2247900"/>
        </a:xfrm>
        <a:prstGeom prst="rect">
          <a:avLst/>
        </a:prstGeom>
        <a:noFill/>
        <a:ln w="9525" cmpd="sng">
          <a:noFill/>
        </a:ln>
      </xdr:spPr>
    </xdr:pic>
    <xdr:clientData/>
  </xdr:twoCellAnchor>
  <xdr:twoCellAnchor>
    <xdr:from>
      <xdr:col>5</xdr:col>
      <xdr:colOff>228600</xdr:colOff>
      <xdr:row>43</xdr:row>
      <xdr:rowOff>57150</xdr:rowOff>
    </xdr:from>
    <xdr:to>
      <xdr:col>6</xdr:col>
      <xdr:colOff>638175</xdr:colOff>
      <xdr:row>45</xdr:row>
      <xdr:rowOff>123825</xdr:rowOff>
    </xdr:to>
    <xdr:pic>
      <xdr:nvPicPr>
        <xdr:cNvPr id="2" name="Picture 7" descr="Caisse d'Epargne"/>
        <xdr:cNvPicPr preferRelativeResize="1">
          <a:picLocks noChangeAspect="1"/>
        </xdr:cNvPicPr>
      </xdr:nvPicPr>
      <xdr:blipFill>
        <a:blip r:embed="rId2"/>
        <a:stretch>
          <a:fillRect/>
        </a:stretch>
      </xdr:blipFill>
      <xdr:spPr>
        <a:xfrm>
          <a:off x="4695825" y="9553575"/>
          <a:ext cx="1171575" cy="638175"/>
        </a:xfrm>
        <a:prstGeom prst="rect">
          <a:avLst/>
        </a:prstGeom>
        <a:noFill/>
        <a:ln w="9525" cmpd="sng">
          <a:noFill/>
        </a:ln>
      </xdr:spPr>
    </xdr:pic>
    <xdr:clientData/>
  </xdr:twoCellAnchor>
  <xdr:twoCellAnchor editAs="oneCell">
    <xdr:from>
      <xdr:col>1</xdr:col>
      <xdr:colOff>342900</xdr:colOff>
      <xdr:row>41</xdr:row>
      <xdr:rowOff>66675</xdr:rowOff>
    </xdr:from>
    <xdr:to>
      <xdr:col>2</xdr:col>
      <xdr:colOff>314325</xdr:colOff>
      <xdr:row>45</xdr:row>
      <xdr:rowOff>95250</xdr:rowOff>
    </xdr:to>
    <xdr:pic>
      <xdr:nvPicPr>
        <xdr:cNvPr id="3" name="Picture 11" descr="logo mail usep"/>
        <xdr:cNvPicPr preferRelativeResize="1">
          <a:picLocks noChangeAspect="1"/>
        </xdr:cNvPicPr>
      </xdr:nvPicPr>
      <xdr:blipFill>
        <a:blip r:embed="rId3"/>
        <a:stretch>
          <a:fillRect/>
        </a:stretch>
      </xdr:blipFill>
      <xdr:spPr>
        <a:xfrm>
          <a:off x="1552575" y="9163050"/>
          <a:ext cx="942975" cy="1000125"/>
        </a:xfrm>
        <a:prstGeom prst="rect">
          <a:avLst/>
        </a:prstGeom>
        <a:noFill/>
        <a:ln w="9525" cmpd="sng">
          <a:noFill/>
        </a:ln>
      </xdr:spPr>
    </xdr:pic>
    <xdr:clientData/>
  </xdr:twoCellAnchor>
  <xdr:twoCellAnchor>
    <xdr:from>
      <xdr:col>3</xdr:col>
      <xdr:colOff>9525</xdr:colOff>
      <xdr:row>42</xdr:row>
      <xdr:rowOff>171450</xdr:rowOff>
    </xdr:from>
    <xdr:to>
      <xdr:col>4</xdr:col>
      <xdr:colOff>200025</xdr:colOff>
      <xdr:row>45</xdr:row>
      <xdr:rowOff>66675</xdr:rowOff>
    </xdr:to>
    <xdr:pic>
      <xdr:nvPicPr>
        <xdr:cNvPr id="4" name="Picture 12" descr="logo"/>
        <xdr:cNvPicPr preferRelativeResize="1">
          <a:picLocks noChangeAspect="1"/>
        </xdr:cNvPicPr>
      </xdr:nvPicPr>
      <xdr:blipFill>
        <a:blip r:embed="rId4"/>
        <a:stretch>
          <a:fillRect/>
        </a:stretch>
      </xdr:blipFill>
      <xdr:spPr>
        <a:xfrm>
          <a:off x="2952750" y="9467850"/>
          <a:ext cx="952500" cy="666750"/>
        </a:xfrm>
        <a:prstGeom prst="rect">
          <a:avLst/>
        </a:prstGeom>
        <a:noFill/>
        <a:ln w="9525" cmpd="sng">
          <a:noFill/>
        </a:ln>
      </xdr:spPr>
    </xdr:pic>
    <xdr:clientData/>
  </xdr:twoCellAnchor>
  <xdr:twoCellAnchor editAs="oneCell">
    <xdr:from>
      <xdr:col>0</xdr:col>
      <xdr:colOff>304800</xdr:colOff>
      <xdr:row>41</xdr:row>
      <xdr:rowOff>76200</xdr:rowOff>
    </xdr:from>
    <xdr:to>
      <xdr:col>1</xdr:col>
      <xdr:colOff>200025</xdr:colOff>
      <xdr:row>44</xdr:row>
      <xdr:rowOff>323850</xdr:rowOff>
    </xdr:to>
    <xdr:pic>
      <xdr:nvPicPr>
        <xdr:cNvPr id="5" name="Image 7" descr="Académie de Strasbourg"/>
        <xdr:cNvPicPr preferRelativeResize="1">
          <a:picLocks noChangeAspect="1"/>
        </xdr:cNvPicPr>
      </xdr:nvPicPr>
      <xdr:blipFill>
        <a:blip r:embed="rId5"/>
        <a:stretch>
          <a:fillRect/>
        </a:stretch>
      </xdr:blipFill>
      <xdr:spPr>
        <a:xfrm>
          <a:off x="304800" y="9172575"/>
          <a:ext cx="1104900" cy="847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38100</xdr:colOff>
      <xdr:row>0</xdr:row>
      <xdr:rowOff>38100</xdr:rowOff>
    </xdr:from>
    <xdr:to>
      <xdr:col>24</xdr:col>
      <xdr:colOff>704850</xdr:colOff>
      <xdr:row>3</xdr:row>
      <xdr:rowOff>180975</xdr:rowOff>
    </xdr:to>
    <xdr:pic>
      <xdr:nvPicPr>
        <xdr:cNvPr id="1" name="Picture 4" descr="logo mail usep"/>
        <xdr:cNvPicPr preferRelativeResize="1">
          <a:picLocks noChangeAspect="1"/>
        </xdr:cNvPicPr>
      </xdr:nvPicPr>
      <xdr:blipFill>
        <a:blip r:embed="rId1"/>
        <a:stretch>
          <a:fillRect/>
        </a:stretch>
      </xdr:blipFill>
      <xdr:spPr>
        <a:xfrm>
          <a:off x="12553950" y="38100"/>
          <a:ext cx="666750" cy="704850"/>
        </a:xfrm>
        <a:prstGeom prst="rect">
          <a:avLst/>
        </a:prstGeom>
        <a:noFill/>
        <a:ln w="9525" cmpd="sng">
          <a:noFill/>
        </a:ln>
      </xdr:spPr>
    </xdr:pic>
    <xdr:clientData/>
  </xdr:twoCellAnchor>
  <xdr:twoCellAnchor editAs="oneCell">
    <xdr:from>
      <xdr:col>0</xdr:col>
      <xdr:colOff>19050</xdr:colOff>
      <xdr:row>0</xdr:row>
      <xdr:rowOff>38100</xdr:rowOff>
    </xdr:from>
    <xdr:to>
      <xdr:col>1</xdr:col>
      <xdr:colOff>438150</xdr:colOff>
      <xdr:row>3</xdr:row>
      <xdr:rowOff>180975</xdr:rowOff>
    </xdr:to>
    <xdr:pic>
      <xdr:nvPicPr>
        <xdr:cNvPr id="2" name="Picture 1" descr="logo mail usep"/>
        <xdr:cNvPicPr preferRelativeResize="1">
          <a:picLocks noChangeAspect="1"/>
        </xdr:cNvPicPr>
      </xdr:nvPicPr>
      <xdr:blipFill>
        <a:blip r:embed="rId1"/>
        <a:stretch>
          <a:fillRect/>
        </a:stretch>
      </xdr:blipFill>
      <xdr:spPr>
        <a:xfrm>
          <a:off x="19050" y="38100"/>
          <a:ext cx="666750"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47625</xdr:colOff>
      <xdr:row>0</xdr:row>
      <xdr:rowOff>38100</xdr:rowOff>
    </xdr:from>
    <xdr:to>
      <xdr:col>24</xdr:col>
      <xdr:colOff>714375</xdr:colOff>
      <xdr:row>3</xdr:row>
      <xdr:rowOff>180975</xdr:rowOff>
    </xdr:to>
    <xdr:pic>
      <xdr:nvPicPr>
        <xdr:cNvPr id="1" name="Picture 1" descr="logo mail usep"/>
        <xdr:cNvPicPr preferRelativeResize="1">
          <a:picLocks noChangeAspect="1"/>
        </xdr:cNvPicPr>
      </xdr:nvPicPr>
      <xdr:blipFill>
        <a:blip r:embed="rId1"/>
        <a:stretch>
          <a:fillRect/>
        </a:stretch>
      </xdr:blipFill>
      <xdr:spPr>
        <a:xfrm>
          <a:off x="12534900" y="38100"/>
          <a:ext cx="666750" cy="704850"/>
        </a:xfrm>
        <a:prstGeom prst="rect">
          <a:avLst/>
        </a:prstGeom>
        <a:noFill/>
        <a:ln w="9525" cmpd="sng">
          <a:noFill/>
        </a:ln>
      </xdr:spPr>
    </xdr:pic>
    <xdr:clientData/>
  </xdr:twoCellAnchor>
  <xdr:twoCellAnchor editAs="oneCell">
    <xdr:from>
      <xdr:col>0</xdr:col>
      <xdr:colOff>47625</xdr:colOff>
      <xdr:row>0</xdr:row>
      <xdr:rowOff>38100</xdr:rowOff>
    </xdr:from>
    <xdr:to>
      <xdr:col>1</xdr:col>
      <xdr:colOff>466725</xdr:colOff>
      <xdr:row>3</xdr:row>
      <xdr:rowOff>180975</xdr:rowOff>
    </xdr:to>
    <xdr:pic>
      <xdr:nvPicPr>
        <xdr:cNvPr id="2" name="Picture 1" descr="logo mail usep"/>
        <xdr:cNvPicPr preferRelativeResize="1">
          <a:picLocks noChangeAspect="1"/>
        </xdr:cNvPicPr>
      </xdr:nvPicPr>
      <xdr:blipFill>
        <a:blip r:embed="rId1"/>
        <a:stretch>
          <a:fillRect/>
        </a:stretch>
      </xdr:blipFill>
      <xdr:spPr>
        <a:xfrm>
          <a:off x="47625" y="38100"/>
          <a:ext cx="666750"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47625</xdr:colOff>
      <xdr:row>0</xdr:row>
      <xdr:rowOff>38100</xdr:rowOff>
    </xdr:from>
    <xdr:to>
      <xdr:col>24</xdr:col>
      <xdr:colOff>714375</xdr:colOff>
      <xdr:row>3</xdr:row>
      <xdr:rowOff>180975</xdr:rowOff>
    </xdr:to>
    <xdr:pic>
      <xdr:nvPicPr>
        <xdr:cNvPr id="1" name="Picture 9" descr="logo mail usep"/>
        <xdr:cNvPicPr preferRelativeResize="1">
          <a:picLocks noChangeAspect="1"/>
        </xdr:cNvPicPr>
      </xdr:nvPicPr>
      <xdr:blipFill>
        <a:blip r:embed="rId1"/>
        <a:stretch>
          <a:fillRect/>
        </a:stretch>
      </xdr:blipFill>
      <xdr:spPr>
        <a:xfrm>
          <a:off x="12525375" y="38100"/>
          <a:ext cx="6667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876300</xdr:colOff>
      <xdr:row>0</xdr:row>
      <xdr:rowOff>66675</xdr:rowOff>
    </xdr:from>
    <xdr:to>
      <xdr:col>5</xdr:col>
      <xdr:colOff>1543050</xdr:colOff>
      <xdr:row>3</xdr:row>
      <xdr:rowOff>28575</xdr:rowOff>
    </xdr:to>
    <xdr:pic>
      <xdr:nvPicPr>
        <xdr:cNvPr id="1" name="Picture 1" descr="logo mail usep"/>
        <xdr:cNvPicPr preferRelativeResize="1">
          <a:picLocks noChangeAspect="1"/>
        </xdr:cNvPicPr>
      </xdr:nvPicPr>
      <xdr:blipFill>
        <a:blip r:embed="rId1"/>
        <a:stretch>
          <a:fillRect/>
        </a:stretch>
      </xdr:blipFill>
      <xdr:spPr>
        <a:xfrm>
          <a:off x="8582025" y="66675"/>
          <a:ext cx="66675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38100</xdr:rowOff>
    </xdr:from>
    <xdr:to>
      <xdr:col>1</xdr:col>
      <xdr:colOff>504825</xdr:colOff>
      <xdr:row>3</xdr:row>
      <xdr:rowOff>180975</xdr:rowOff>
    </xdr:to>
    <xdr:pic>
      <xdr:nvPicPr>
        <xdr:cNvPr id="1" name="Picture 1" descr="logo mail usep"/>
        <xdr:cNvPicPr preferRelativeResize="1">
          <a:picLocks noChangeAspect="1"/>
        </xdr:cNvPicPr>
      </xdr:nvPicPr>
      <xdr:blipFill>
        <a:blip r:embed="rId1"/>
        <a:stretch>
          <a:fillRect/>
        </a:stretch>
      </xdr:blipFill>
      <xdr:spPr>
        <a:xfrm>
          <a:off x="85725" y="38100"/>
          <a:ext cx="666750" cy="704850"/>
        </a:xfrm>
        <a:prstGeom prst="rect">
          <a:avLst/>
        </a:prstGeom>
        <a:noFill/>
        <a:ln w="9525" cmpd="sng">
          <a:noFill/>
        </a:ln>
      </xdr:spPr>
    </xdr:pic>
    <xdr:clientData/>
  </xdr:twoCellAnchor>
  <xdr:twoCellAnchor editAs="oneCell">
    <xdr:from>
      <xdr:col>17</xdr:col>
      <xdr:colOff>85725</xdr:colOff>
      <xdr:row>0</xdr:row>
      <xdr:rowOff>38100</xdr:rowOff>
    </xdr:from>
    <xdr:to>
      <xdr:col>18</xdr:col>
      <xdr:colOff>504825</xdr:colOff>
      <xdr:row>3</xdr:row>
      <xdr:rowOff>180975</xdr:rowOff>
    </xdr:to>
    <xdr:pic>
      <xdr:nvPicPr>
        <xdr:cNvPr id="2" name="Picture 1" descr="logo mail usep"/>
        <xdr:cNvPicPr preferRelativeResize="1">
          <a:picLocks noChangeAspect="1"/>
        </xdr:cNvPicPr>
      </xdr:nvPicPr>
      <xdr:blipFill>
        <a:blip r:embed="rId1"/>
        <a:stretch>
          <a:fillRect/>
        </a:stretch>
      </xdr:blipFill>
      <xdr:spPr>
        <a:xfrm>
          <a:off x="7896225" y="38100"/>
          <a:ext cx="66675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47625</xdr:colOff>
      <xdr:row>0</xdr:row>
      <xdr:rowOff>38100</xdr:rowOff>
    </xdr:from>
    <xdr:to>
      <xdr:col>18</xdr:col>
      <xdr:colOff>466725</xdr:colOff>
      <xdr:row>3</xdr:row>
      <xdr:rowOff>180975</xdr:rowOff>
    </xdr:to>
    <xdr:pic>
      <xdr:nvPicPr>
        <xdr:cNvPr id="1" name="Picture 1" descr="logo mail usep"/>
        <xdr:cNvPicPr preferRelativeResize="1">
          <a:picLocks noChangeAspect="1"/>
        </xdr:cNvPicPr>
      </xdr:nvPicPr>
      <xdr:blipFill>
        <a:blip r:embed="rId1"/>
        <a:stretch>
          <a:fillRect/>
        </a:stretch>
      </xdr:blipFill>
      <xdr:spPr>
        <a:xfrm>
          <a:off x="7867650" y="38100"/>
          <a:ext cx="666750" cy="704850"/>
        </a:xfrm>
        <a:prstGeom prst="rect">
          <a:avLst/>
        </a:prstGeom>
        <a:noFill/>
        <a:ln w="9525" cmpd="sng">
          <a:noFill/>
        </a:ln>
      </xdr:spPr>
    </xdr:pic>
    <xdr:clientData/>
  </xdr:twoCellAnchor>
  <xdr:twoCellAnchor editAs="oneCell">
    <xdr:from>
      <xdr:col>0</xdr:col>
      <xdr:colOff>47625</xdr:colOff>
      <xdr:row>0</xdr:row>
      <xdr:rowOff>38100</xdr:rowOff>
    </xdr:from>
    <xdr:to>
      <xdr:col>1</xdr:col>
      <xdr:colOff>466725</xdr:colOff>
      <xdr:row>3</xdr:row>
      <xdr:rowOff>180975</xdr:rowOff>
    </xdr:to>
    <xdr:pic>
      <xdr:nvPicPr>
        <xdr:cNvPr id="2" name="Picture 1" descr="logo mail usep"/>
        <xdr:cNvPicPr preferRelativeResize="1">
          <a:picLocks noChangeAspect="1"/>
        </xdr:cNvPicPr>
      </xdr:nvPicPr>
      <xdr:blipFill>
        <a:blip r:embed="rId1"/>
        <a:stretch>
          <a:fillRect/>
        </a:stretch>
      </xdr:blipFill>
      <xdr:spPr>
        <a:xfrm>
          <a:off x="47625" y="38100"/>
          <a:ext cx="66675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66675</xdr:colOff>
      <xdr:row>0</xdr:row>
      <xdr:rowOff>19050</xdr:rowOff>
    </xdr:from>
    <xdr:to>
      <xdr:col>18</xdr:col>
      <xdr:colOff>485775</xdr:colOff>
      <xdr:row>3</xdr:row>
      <xdr:rowOff>161925</xdr:rowOff>
    </xdr:to>
    <xdr:pic>
      <xdr:nvPicPr>
        <xdr:cNvPr id="1" name="Picture 9" descr="logo mail usep"/>
        <xdr:cNvPicPr preferRelativeResize="1">
          <a:picLocks noChangeAspect="1"/>
        </xdr:cNvPicPr>
      </xdr:nvPicPr>
      <xdr:blipFill>
        <a:blip r:embed="rId1"/>
        <a:stretch>
          <a:fillRect/>
        </a:stretch>
      </xdr:blipFill>
      <xdr:spPr>
        <a:xfrm>
          <a:off x="7905750" y="19050"/>
          <a:ext cx="666750" cy="704850"/>
        </a:xfrm>
        <a:prstGeom prst="rect">
          <a:avLst/>
        </a:prstGeom>
        <a:noFill/>
        <a:ln w="9525" cmpd="sng">
          <a:noFill/>
        </a:ln>
      </xdr:spPr>
    </xdr:pic>
    <xdr:clientData/>
  </xdr:twoCellAnchor>
  <xdr:twoCellAnchor editAs="oneCell">
    <xdr:from>
      <xdr:col>0</xdr:col>
      <xdr:colOff>28575</xdr:colOff>
      <xdr:row>0</xdr:row>
      <xdr:rowOff>38100</xdr:rowOff>
    </xdr:from>
    <xdr:to>
      <xdr:col>1</xdr:col>
      <xdr:colOff>447675</xdr:colOff>
      <xdr:row>3</xdr:row>
      <xdr:rowOff>180975</xdr:rowOff>
    </xdr:to>
    <xdr:pic>
      <xdr:nvPicPr>
        <xdr:cNvPr id="2" name="Picture 1" descr="logo mail usep"/>
        <xdr:cNvPicPr preferRelativeResize="1">
          <a:picLocks noChangeAspect="1"/>
        </xdr:cNvPicPr>
      </xdr:nvPicPr>
      <xdr:blipFill>
        <a:blip r:embed="rId1"/>
        <a:stretch>
          <a:fillRect/>
        </a:stretch>
      </xdr:blipFill>
      <xdr:spPr>
        <a:xfrm>
          <a:off x="28575" y="38100"/>
          <a:ext cx="66675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66675</xdr:colOff>
      <xdr:row>0</xdr:row>
      <xdr:rowOff>66675</xdr:rowOff>
    </xdr:from>
    <xdr:to>
      <xdr:col>18</xdr:col>
      <xdr:colOff>485775</xdr:colOff>
      <xdr:row>3</xdr:row>
      <xdr:rowOff>209550</xdr:rowOff>
    </xdr:to>
    <xdr:pic>
      <xdr:nvPicPr>
        <xdr:cNvPr id="1" name="Picture 7" descr="logo mail usep"/>
        <xdr:cNvPicPr preferRelativeResize="1">
          <a:picLocks noChangeAspect="1"/>
        </xdr:cNvPicPr>
      </xdr:nvPicPr>
      <xdr:blipFill>
        <a:blip r:embed="rId1"/>
        <a:stretch>
          <a:fillRect/>
        </a:stretch>
      </xdr:blipFill>
      <xdr:spPr>
        <a:xfrm>
          <a:off x="7858125" y="66675"/>
          <a:ext cx="666750" cy="704850"/>
        </a:xfrm>
        <a:prstGeom prst="rect">
          <a:avLst/>
        </a:prstGeom>
        <a:noFill/>
        <a:ln w="9525" cmpd="sng">
          <a:noFill/>
        </a:ln>
      </xdr:spPr>
    </xdr:pic>
    <xdr:clientData/>
  </xdr:twoCellAnchor>
  <xdr:twoCellAnchor editAs="oneCell">
    <xdr:from>
      <xdr:col>0</xdr:col>
      <xdr:colOff>76200</xdr:colOff>
      <xdr:row>0</xdr:row>
      <xdr:rowOff>38100</xdr:rowOff>
    </xdr:from>
    <xdr:to>
      <xdr:col>1</xdr:col>
      <xdr:colOff>495300</xdr:colOff>
      <xdr:row>3</xdr:row>
      <xdr:rowOff>180975</xdr:rowOff>
    </xdr:to>
    <xdr:pic>
      <xdr:nvPicPr>
        <xdr:cNvPr id="2" name="Picture 1" descr="logo mail usep"/>
        <xdr:cNvPicPr preferRelativeResize="1">
          <a:picLocks noChangeAspect="1"/>
        </xdr:cNvPicPr>
      </xdr:nvPicPr>
      <xdr:blipFill>
        <a:blip r:embed="rId1"/>
        <a:stretch>
          <a:fillRect/>
        </a:stretch>
      </xdr:blipFill>
      <xdr:spPr>
        <a:xfrm>
          <a:off x="76200" y="38100"/>
          <a:ext cx="666750"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76200</xdr:colOff>
      <xdr:row>0</xdr:row>
      <xdr:rowOff>47625</xdr:rowOff>
    </xdr:from>
    <xdr:to>
      <xdr:col>18</xdr:col>
      <xdr:colOff>495300</xdr:colOff>
      <xdr:row>3</xdr:row>
      <xdr:rowOff>190500</xdr:rowOff>
    </xdr:to>
    <xdr:pic>
      <xdr:nvPicPr>
        <xdr:cNvPr id="1" name="Picture 4" descr="logo mail usep"/>
        <xdr:cNvPicPr preferRelativeResize="1">
          <a:picLocks noChangeAspect="1"/>
        </xdr:cNvPicPr>
      </xdr:nvPicPr>
      <xdr:blipFill>
        <a:blip r:embed="rId1"/>
        <a:stretch>
          <a:fillRect/>
        </a:stretch>
      </xdr:blipFill>
      <xdr:spPr>
        <a:xfrm>
          <a:off x="8048625" y="47625"/>
          <a:ext cx="666750" cy="704850"/>
        </a:xfrm>
        <a:prstGeom prst="rect">
          <a:avLst/>
        </a:prstGeom>
        <a:noFill/>
        <a:ln w="9525" cmpd="sng">
          <a:noFill/>
        </a:ln>
      </xdr:spPr>
    </xdr:pic>
    <xdr:clientData/>
  </xdr:twoCellAnchor>
  <xdr:twoCellAnchor editAs="oneCell">
    <xdr:from>
      <xdr:col>0</xdr:col>
      <xdr:colOff>66675</xdr:colOff>
      <xdr:row>0</xdr:row>
      <xdr:rowOff>38100</xdr:rowOff>
    </xdr:from>
    <xdr:to>
      <xdr:col>1</xdr:col>
      <xdr:colOff>485775</xdr:colOff>
      <xdr:row>3</xdr:row>
      <xdr:rowOff>180975</xdr:rowOff>
    </xdr:to>
    <xdr:pic>
      <xdr:nvPicPr>
        <xdr:cNvPr id="2" name="Picture 1" descr="logo mail usep"/>
        <xdr:cNvPicPr preferRelativeResize="1">
          <a:picLocks noChangeAspect="1"/>
        </xdr:cNvPicPr>
      </xdr:nvPicPr>
      <xdr:blipFill>
        <a:blip r:embed="rId1"/>
        <a:stretch>
          <a:fillRect/>
        </a:stretch>
      </xdr:blipFill>
      <xdr:spPr>
        <a:xfrm>
          <a:off x="66675" y="38100"/>
          <a:ext cx="66675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95250</xdr:colOff>
      <xdr:row>0</xdr:row>
      <xdr:rowOff>76200</xdr:rowOff>
    </xdr:from>
    <xdr:to>
      <xdr:col>18</xdr:col>
      <xdr:colOff>514350</xdr:colOff>
      <xdr:row>3</xdr:row>
      <xdr:rowOff>219075</xdr:rowOff>
    </xdr:to>
    <xdr:pic>
      <xdr:nvPicPr>
        <xdr:cNvPr id="1" name="Picture 4" descr="logo mail usep"/>
        <xdr:cNvPicPr preferRelativeResize="1">
          <a:picLocks noChangeAspect="1"/>
        </xdr:cNvPicPr>
      </xdr:nvPicPr>
      <xdr:blipFill>
        <a:blip r:embed="rId1"/>
        <a:stretch>
          <a:fillRect/>
        </a:stretch>
      </xdr:blipFill>
      <xdr:spPr>
        <a:xfrm>
          <a:off x="7934325" y="76200"/>
          <a:ext cx="666750" cy="704850"/>
        </a:xfrm>
        <a:prstGeom prst="rect">
          <a:avLst/>
        </a:prstGeom>
        <a:noFill/>
        <a:ln w="9525" cmpd="sng">
          <a:noFill/>
        </a:ln>
      </xdr:spPr>
    </xdr:pic>
    <xdr:clientData/>
  </xdr:twoCellAnchor>
  <xdr:twoCellAnchor editAs="oneCell">
    <xdr:from>
      <xdr:col>0</xdr:col>
      <xdr:colOff>28575</xdr:colOff>
      <xdr:row>0</xdr:row>
      <xdr:rowOff>38100</xdr:rowOff>
    </xdr:from>
    <xdr:to>
      <xdr:col>1</xdr:col>
      <xdr:colOff>447675</xdr:colOff>
      <xdr:row>3</xdr:row>
      <xdr:rowOff>180975</xdr:rowOff>
    </xdr:to>
    <xdr:pic>
      <xdr:nvPicPr>
        <xdr:cNvPr id="2" name="Picture 1" descr="logo mail usep"/>
        <xdr:cNvPicPr preferRelativeResize="1">
          <a:picLocks noChangeAspect="1"/>
        </xdr:cNvPicPr>
      </xdr:nvPicPr>
      <xdr:blipFill>
        <a:blip r:embed="rId1"/>
        <a:stretch>
          <a:fillRect/>
        </a:stretch>
      </xdr:blipFill>
      <xdr:spPr>
        <a:xfrm>
          <a:off x="28575" y="38100"/>
          <a:ext cx="666750"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466725</xdr:colOff>
      <xdr:row>3</xdr:row>
      <xdr:rowOff>190500</xdr:rowOff>
    </xdr:to>
    <xdr:pic>
      <xdr:nvPicPr>
        <xdr:cNvPr id="1" name="Picture 3" descr="logo mail usep"/>
        <xdr:cNvPicPr preferRelativeResize="1">
          <a:picLocks noChangeAspect="1"/>
        </xdr:cNvPicPr>
      </xdr:nvPicPr>
      <xdr:blipFill>
        <a:blip r:embed="rId1"/>
        <a:stretch>
          <a:fillRect/>
        </a:stretch>
      </xdr:blipFill>
      <xdr:spPr>
        <a:xfrm>
          <a:off x="47625" y="47625"/>
          <a:ext cx="666750" cy="704850"/>
        </a:xfrm>
        <a:prstGeom prst="rect">
          <a:avLst/>
        </a:prstGeom>
        <a:noFill/>
        <a:ln w="9525" cmpd="sng">
          <a:noFill/>
        </a:ln>
      </xdr:spPr>
    </xdr:pic>
    <xdr:clientData/>
  </xdr:twoCellAnchor>
  <xdr:twoCellAnchor editAs="oneCell">
    <xdr:from>
      <xdr:col>17</xdr:col>
      <xdr:colOff>66675</xdr:colOff>
      <xdr:row>0</xdr:row>
      <xdr:rowOff>66675</xdr:rowOff>
    </xdr:from>
    <xdr:to>
      <xdr:col>18</xdr:col>
      <xdr:colOff>485775</xdr:colOff>
      <xdr:row>3</xdr:row>
      <xdr:rowOff>209550</xdr:rowOff>
    </xdr:to>
    <xdr:pic>
      <xdr:nvPicPr>
        <xdr:cNvPr id="2" name="Picture 4" descr="logo mail usep"/>
        <xdr:cNvPicPr preferRelativeResize="1">
          <a:picLocks noChangeAspect="1"/>
        </xdr:cNvPicPr>
      </xdr:nvPicPr>
      <xdr:blipFill>
        <a:blip r:embed="rId1"/>
        <a:stretch>
          <a:fillRect/>
        </a:stretch>
      </xdr:blipFill>
      <xdr:spPr>
        <a:xfrm>
          <a:off x="7848600" y="66675"/>
          <a:ext cx="6667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60"/>
  <sheetViews>
    <sheetView tabSelected="1" zoomScalePageLayoutView="0" workbookViewId="0" topLeftCell="A1">
      <selection activeCell="B27" sqref="B27"/>
    </sheetView>
  </sheetViews>
  <sheetFormatPr defaultColWidth="11.421875" defaultRowHeight="12.75"/>
  <cols>
    <col min="1" max="1" width="18.140625" style="0" customWidth="1"/>
    <col min="2" max="2" width="14.57421875" style="0" customWidth="1"/>
    <col min="7" max="7" width="12.00390625" style="0" customWidth="1"/>
    <col min="8" max="8" width="0.2890625" style="0" customWidth="1"/>
  </cols>
  <sheetData>
    <row r="1" spans="2:19" ht="21" customHeight="1">
      <c r="B1" s="454" t="s">
        <v>72</v>
      </c>
      <c r="C1" s="455"/>
      <c r="D1" s="455"/>
      <c r="E1" s="455"/>
      <c r="F1" s="456"/>
      <c r="I1" s="51"/>
      <c r="J1" s="51"/>
      <c r="K1" s="51"/>
      <c r="L1" s="51"/>
      <c r="M1" s="51"/>
      <c r="N1" s="51"/>
      <c r="O1" s="51"/>
      <c r="P1" s="51"/>
      <c r="Q1" s="51"/>
      <c r="R1" s="51"/>
      <c r="S1" s="51"/>
    </row>
    <row r="2" spans="2:19" ht="9" customHeight="1">
      <c r="B2" s="54"/>
      <c r="C2" s="55"/>
      <c r="D2" s="59"/>
      <c r="E2" s="58"/>
      <c r="F2" s="60"/>
      <c r="I2" s="51"/>
      <c r="J2" s="51"/>
      <c r="K2" s="51"/>
      <c r="L2" s="51"/>
      <c r="M2" s="51"/>
      <c r="N2" s="51"/>
      <c r="O2" s="51"/>
      <c r="P2" s="51"/>
      <c r="Q2" s="51"/>
      <c r="R2" s="51"/>
      <c r="S2" s="51"/>
    </row>
    <row r="3" spans="1:19" ht="18" customHeight="1">
      <c r="A3" s="64">
        <v>2016</v>
      </c>
      <c r="B3" s="471" t="s">
        <v>65</v>
      </c>
      <c r="C3" s="472"/>
      <c r="D3" s="472"/>
      <c r="E3" s="472"/>
      <c r="F3" s="473"/>
      <c r="I3" s="51"/>
      <c r="J3" s="51"/>
      <c r="K3" s="51"/>
      <c r="L3" s="51"/>
      <c r="M3" s="51"/>
      <c r="N3" s="51"/>
      <c r="O3" s="51"/>
      <c r="P3" s="51"/>
      <c r="Q3" s="51"/>
      <c r="R3" s="51"/>
      <c r="S3" s="51"/>
    </row>
    <row r="4" spans="2:19" ht="18" customHeight="1" thickBot="1">
      <c r="B4" s="468" t="s">
        <v>66</v>
      </c>
      <c r="C4" s="469"/>
      <c r="D4" s="469"/>
      <c r="E4" s="469"/>
      <c r="F4" s="470"/>
      <c r="I4" s="51"/>
      <c r="J4" s="51"/>
      <c r="K4" s="51"/>
      <c r="L4" s="51"/>
      <c r="M4" s="51"/>
      <c r="N4" s="51"/>
      <c r="O4" s="51"/>
      <c r="P4" s="51"/>
      <c r="Q4" s="51"/>
      <c r="R4" s="51"/>
      <c r="S4" s="51"/>
    </row>
    <row r="5" spans="2:19" ht="15.75">
      <c r="B5" s="3"/>
      <c r="C5" s="3"/>
      <c r="D5" s="3"/>
      <c r="E5" s="3"/>
      <c r="F5" s="3"/>
      <c r="I5" s="51"/>
      <c r="J5" s="51"/>
      <c r="K5" s="51"/>
      <c r="L5" s="51"/>
      <c r="M5" s="51"/>
      <c r="N5" s="51"/>
      <c r="O5" s="51"/>
      <c r="P5" s="51"/>
      <c r="Q5" s="51"/>
      <c r="R5" s="51"/>
      <c r="S5" s="51"/>
    </row>
    <row r="6" spans="1:19" ht="15.75">
      <c r="A6" s="149" t="s">
        <v>87</v>
      </c>
      <c r="B6" s="159"/>
      <c r="C6" s="159"/>
      <c r="D6" s="159"/>
      <c r="E6" s="159"/>
      <c r="F6" s="159"/>
      <c r="G6" s="160"/>
      <c r="J6" s="158"/>
      <c r="K6" s="51"/>
      <c r="L6" s="51"/>
      <c r="M6" s="51"/>
      <c r="N6" s="51"/>
      <c r="O6" s="51"/>
      <c r="P6" s="51"/>
      <c r="Q6" s="51"/>
      <c r="R6" s="51"/>
      <c r="S6" s="51"/>
    </row>
    <row r="7" spans="1:19" ht="15.75">
      <c r="A7" s="160"/>
      <c r="B7" s="149" t="s">
        <v>73</v>
      </c>
      <c r="C7" s="159"/>
      <c r="D7" s="159"/>
      <c r="E7" s="159"/>
      <c r="F7" s="159"/>
      <c r="G7" s="160"/>
      <c r="I7" s="50"/>
      <c r="J7" s="50"/>
      <c r="K7" s="50"/>
      <c r="L7" s="50"/>
      <c r="M7" s="50"/>
      <c r="N7" s="50"/>
      <c r="O7" s="50"/>
      <c r="P7" s="50"/>
      <c r="Q7" s="50"/>
      <c r="R7" s="50"/>
      <c r="S7" s="50"/>
    </row>
    <row r="8" spans="1:19" ht="16.5">
      <c r="A8" s="56"/>
      <c r="I8" s="50"/>
      <c r="J8" s="50"/>
      <c r="K8" s="50"/>
      <c r="L8" s="50"/>
      <c r="M8" s="50"/>
      <c r="N8" s="50"/>
      <c r="O8" s="50"/>
      <c r="P8" s="50"/>
      <c r="Q8" s="50"/>
      <c r="R8" s="50"/>
      <c r="S8" s="50"/>
    </row>
    <row r="9" spans="1:19" ht="15.75">
      <c r="A9" s="254" t="s">
        <v>167</v>
      </c>
      <c r="B9" s="477"/>
      <c r="C9" s="478"/>
      <c r="D9" s="478"/>
      <c r="E9" s="478"/>
      <c r="F9" s="478"/>
      <c r="G9" s="479"/>
      <c r="I9" s="50"/>
      <c r="J9" s="50"/>
      <c r="K9" s="50"/>
      <c r="L9" s="50"/>
      <c r="M9" s="50"/>
      <c r="N9" s="50"/>
      <c r="O9" s="50"/>
      <c r="P9" s="50"/>
      <c r="Q9" s="50"/>
      <c r="R9" s="50"/>
      <c r="S9" s="50"/>
    </row>
    <row r="10" spans="1:19" ht="15.75">
      <c r="A10" s="254" t="s">
        <v>168</v>
      </c>
      <c r="B10" s="457"/>
      <c r="C10" s="458"/>
      <c r="D10" s="458"/>
      <c r="E10" s="458"/>
      <c r="F10" s="458"/>
      <c r="G10" s="459"/>
      <c r="I10" s="50"/>
      <c r="J10" s="50"/>
      <c r="K10" s="50"/>
      <c r="L10" s="50"/>
      <c r="M10" s="50"/>
      <c r="N10" s="50"/>
      <c r="O10" s="50"/>
      <c r="P10" s="50"/>
      <c r="Q10" s="50"/>
      <c r="R10" s="50"/>
      <c r="S10" s="50"/>
    </row>
    <row r="11" spans="1:19" ht="15.75">
      <c r="A11" s="254" t="s">
        <v>169</v>
      </c>
      <c r="B11" s="275"/>
      <c r="D11" s="51" t="s">
        <v>170</v>
      </c>
      <c r="E11" s="462"/>
      <c r="F11" s="463"/>
      <c r="G11" s="464"/>
      <c r="I11" s="50"/>
      <c r="J11" s="50"/>
      <c r="K11" s="50"/>
      <c r="L11" s="50"/>
      <c r="M11" s="50"/>
      <c r="N11" s="50"/>
      <c r="O11" s="50"/>
      <c r="P11" s="50"/>
      <c r="Q11" s="50"/>
      <c r="R11" s="50"/>
      <c r="S11" s="50"/>
    </row>
    <row r="12" spans="1:19" ht="15.75">
      <c r="A12" s="254" t="s">
        <v>74</v>
      </c>
      <c r="B12" s="460"/>
      <c r="C12" s="461"/>
      <c r="D12" s="51" t="s">
        <v>75</v>
      </c>
      <c r="E12" s="474"/>
      <c r="F12" s="475"/>
      <c r="G12" s="476"/>
      <c r="I12" s="50"/>
      <c r="J12" s="50"/>
      <c r="K12" s="50"/>
      <c r="L12" s="50"/>
      <c r="M12" s="50"/>
      <c r="N12" s="50"/>
      <c r="O12" s="50"/>
      <c r="P12" s="50"/>
      <c r="Q12" s="50"/>
      <c r="R12" s="50"/>
      <c r="S12" s="50"/>
    </row>
    <row r="13" spans="1:19" ht="15.75">
      <c r="A13" s="51"/>
      <c r="G13" s="61"/>
      <c r="I13" s="50"/>
      <c r="J13" s="50"/>
      <c r="K13" s="50"/>
      <c r="L13" s="50"/>
      <c r="M13" s="50"/>
      <c r="N13" s="50"/>
      <c r="O13" s="50"/>
      <c r="P13" s="50"/>
      <c r="Q13" s="50"/>
      <c r="R13" s="50"/>
      <c r="S13" s="50"/>
    </row>
    <row r="14" spans="1:19" ht="15.75">
      <c r="A14" s="51"/>
      <c r="G14" s="3"/>
      <c r="I14" s="50"/>
      <c r="J14" s="50"/>
      <c r="K14" s="50"/>
      <c r="L14" s="50"/>
      <c r="M14" s="50"/>
      <c r="N14" s="50"/>
      <c r="O14" s="50"/>
      <c r="P14" s="50"/>
      <c r="Q14" s="50"/>
      <c r="R14" s="50"/>
      <c r="S14" s="50"/>
    </row>
    <row r="15" spans="1:19" ht="15.75">
      <c r="A15" s="484" t="s">
        <v>76</v>
      </c>
      <c r="B15" s="484"/>
      <c r="C15" s="485"/>
      <c r="D15" s="276"/>
      <c r="G15" s="3"/>
      <c r="I15" s="50"/>
      <c r="J15" s="50"/>
      <c r="K15" s="50"/>
      <c r="L15" s="50"/>
      <c r="M15" s="50"/>
      <c r="N15" s="50"/>
      <c r="O15" s="50"/>
      <c r="P15" s="50"/>
      <c r="Q15" s="50"/>
      <c r="R15" s="50"/>
      <c r="S15" s="50"/>
    </row>
    <row r="16" spans="1:19" ht="15.75">
      <c r="A16" s="480" t="s">
        <v>77</v>
      </c>
      <c r="B16" s="480"/>
      <c r="C16" s="481"/>
      <c r="D16" s="276"/>
      <c r="G16" s="3"/>
      <c r="I16" s="50"/>
      <c r="J16" s="50"/>
      <c r="K16" s="50"/>
      <c r="L16" s="50"/>
      <c r="M16" s="50"/>
      <c r="N16" s="50"/>
      <c r="O16" s="50"/>
      <c r="P16" s="50"/>
      <c r="Q16" s="50"/>
      <c r="R16" s="50"/>
      <c r="S16" s="50"/>
    </row>
    <row r="17" spans="1:19" ht="15.75">
      <c r="A17" s="482" t="s">
        <v>78</v>
      </c>
      <c r="B17" s="482"/>
      <c r="C17" s="483"/>
      <c r="D17" s="276"/>
      <c r="G17" s="3"/>
      <c r="I17" s="50"/>
      <c r="J17" s="50"/>
      <c r="K17" s="50"/>
      <c r="L17" s="50"/>
      <c r="M17" s="50"/>
      <c r="N17" s="50"/>
      <c r="O17" s="50"/>
      <c r="P17" s="50"/>
      <c r="Q17" s="50"/>
      <c r="R17" s="50"/>
      <c r="S17" s="50"/>
    </row>
    <row r="18" spans="1:19" ht="15.75">
      <c r="A18" s="482" t="s">
        <v>79</v>
      </c>
      <c r="B18" s="482"/>
      <c r="C18" s="483"/>
      <c r="D18" s="276"/>
      <c r="G18" s="3"/>
      <c r="I18" s="50"/>
      <c r="J18" s="50"/>
      <c r="K18" s="50"/>
      <c r="L18" s="50"/>
      <c r="M18" s="50"/>
      <c r="N18" s="50"/>
      <c r="O18" s="50"/>
      <c r="P18" s="50"/>
      <c r="Q18" s="50"/>
      <c r="R18" s="50"/>
      <c r="S18" s="50"/>
    </row>
    <row r="19" spans="1:19" ht="15.75">
      <c r="A19" s="51"/>
      <c r="G19" s="3"/>
      <c r="I19" s="161"/>
      <c r="J19" s="50"/>
      <c r="K19" s="50"/>
      <c r="L19" s="50"/>
      <c r="M19" s="50"/>
      <c r="N19" s="50"/>
      <c r="O19" s="50"/>
      <c r="P19" s="50"/>
      <c r="Q19" s="50"/>
      <c r="R19" s="50"/>
      <c r="S19" s="50"/>
    </row>
    <row r="20" spans="1:19" ht="15.75">
      <c r="A20" s="51" t="s">
        <v>80</v>
      </c>
      <c r="B20" s="277"/>
      <c r="G20" s="3"/>
      <c r="I20" s="161"/>
      <c r="J20" s="50"/>
      <c r="K20" s="50"/>
      <c r="L20" s="50"/>
      <c r="M20" s="50"/>
      <c r="N20" s="50"/>
      <c r="O20" s="50"/>
      <c r="P20" s="50"/>
      <c r="Q20" s="50"/>
      <c r="R20" s="50"/>
      <c r="S20" s="50"/>
    </row>
    <row r="21" spans="1:19" ht="15.75">
      <c r="A21" s="51"/>
      <c r="G21" s="3"/>
      <c r="I21" s="50"/>
      <c r="J21" s="50"/>
      <c r="K21" s="50"/>
      <c r="L21" s="50"/>
      <c r="M21" s="50"/>
      <c r="N21" s="50"/>
      <c r="O21" s="50"/>
      <c r="P21" s="50"/>
      <c r="Q21" s="50"/>
      <c r="R21" s="50"/>
      <c r="S21" s="50"/>
    </row>
    <row r="22" spans="1:19" ht="15.75">
      <c r="A22" s="3"/>
      <c r="B22" s="3"/>
      <c r="C22" s="3"/>
      <c r="D22" s="3"/>
      <c r="E22" s="3"/>
      <c r="F22" s="3"/>
      <c r="G22" s="3"/>
      <c r="I22" s="50"/>
      <c r="J22" s="50"/>
      <c r="K22" s="50"/>
      <c r="L22" s="50"/>
      <c r="M22" s="50"/>
      <c r="N22" s="50"/>
      <c r="O22" s="50"/>
      <c r="P22" s="50"/>
      <c r="Q22" s="50"/>
      <c r="R22" s="50"/>
      <c r="S22" s="50"/>
    </row>
    <row r="23" spans="1:19" ht="15.75">
      <c r="A23" s="50" t="s">
        <v>0</v>
      </c>
      <c r="B23" s="3"/>
      <c r="C23" s="3"/>
      <c r="D23" s="3"/>
      <c r="E23" s="3"/>
      <c r="F23" s="3"/>
      <c r="G23" s="3"/>
      <c r="I23" s="50"/>
      <c r="R23" s="50"/>
      <c r="S23" s="50"/>
    </row>
    <row r="24" spans="1:19" ht="16.5" thickBot="1">
      <c r="A24" s="3"/>
      <c r="B24" s="3"/>
      <c r="C24" s="3"/>
      <c r="D24" s="3"/>
      <c r="E24" s="3"/>
      <c r="F24" s="3"/>
      <c r="G24" s="3"/>
      <c r="I24" s="161"/>
      <c r="J24" s="50"/>
      <c r="R24" s="50"/>
      <c r="S24" s="50"/>
    </row>
    <row r="25" spans="1:19" ht="16.5" thickBot="1">
      <c r="A25" s="63"/>
      <c r="B25" s="465" t="s">
        <v>81</v>
      </c>
      <c r="C25" s="466"/>
      <c r="D25" s="466"/>
      <c r="E25" s="466"/>
      <c r="F25" s="467"/>
      <c r="G25" s="63"/>
      <c r="I25" s="50"/>
      <c r="J25" s="50"/>
      <c r="K25" s="50"/>
      <c r="L25" s="50"/>
      <c r="M25" s="50"/>
      <c r="N25" s="50"/>
      <c r="O25" s="50"/>
      <c r="P25" s="50"/>
      <c r="Q25" s="50"/>
      <c r="R25" s="50"/>
      <c r="S25" s="50"/>
    </row>
    <row r="26" spans="1:19" ht="48" thickBot="1">
      <c r="A26" s="153" t="s">
        <v>83</v>
      </c>
      <c r="B26" s="154" t="s">
        <v>84</v>
      </c>
      <c r="C26" s="154" t="s">
        <v>124</v>
      </c>
      <c r="D26" s="154" t="s">
        <v>125</v>
      </c>
      <c r="E26" s="154" t="s">
        <v>85</v>
      </c>
      <c r="F26" s="154" t="s">
        <v>86</v>
      </c>
      <c r="G26" s="154" t="s">
        <v>82</v>
      </c>
      <c r="I26" s="50"/>
      <c r="J26" s="50"/>
      <c r="K26" s="50"/>
      <c r="L26" s="50"/>
      <c r="M26" s="50"/>
      <c r="N26" s="50"/>
      <c r="O26" s="50"/>
      <c r="P26" s="50"/>
      <c r="Q26" s="50"/>
      <c r="R26" s="50"/>
      <c r="S26" s="50"/>
    </row>
    <row r="27" spans="1:19" ht="38.25" customHeight="1" thickBot="1">
      <c r="A27" s="155">
        <f>SUM(CP:CM2!B47)</f>
        <v>0</v>
      </c>
      <c r="B27" s="155">
        <f>SUM(CP:CM2!C47)</f>
        <v>0</v>
      </c>
      <c r="C27" s="155">
        <f>SUM(CP:CM2!G47)</f>
        <v>0</v>
      </c>
      <c r="D27" s="155">
        <f>SUM(CP:CM2!I47)+SUM(CP:CM2!K47)</f>
        <v>0</v>
      </c>
      <c r="E27" s="155">
        <f>SUM(CP:CM2!M47)</f>
        <v>0</v>
      </c>
      <c r="F27" s="155">
        <f>SUM(CP:CM2!O47)</f>
        <v>0</v>
      </c>
      <c r="G27" s="156">
        <f>SUM(B27:F27)</f>
        <v>0</v>
      </c>
      <c r="I27" s="161"/>
      <c r="J27" s="50"/>
      <c r="K27" s="50"/>
      <c r="L27" s="50"/>
      <c r="M27" s="50"/>
      <c r="N27" s="50"/>
      <c r="O27" s="50"/>
      <c r="P27" s="50"/>
      <c r="Q27" s="50"/>
      <c r="R27" s="50"/>
      <c r="S27" s="50"/>
    </row>
    <row r="28" spans="1:19" ht="15.75">
      <c r="A28" s="3"/>
      <c r="B28" s="3"/>
      <c r="C28" s="3"/>
      <c r="D28" s="3"/>
      <c r="E28" s="3"/>
      <c r="F28" s="3"/>
      <c r="G28" s="3"/>
      <c r="I28" s="161"/>
      <c r="J28" s="50"/>
      <c r="K28" s="51"/>
      <c r="L28" s="51"/>
      <c r="M28" s="51"/>
      <c r="N28" s="51"/>
      <c r="O28" s="51"/>
      <c r="P28" s="51"/>
      <c r="Q28" s="51"/>
      <c r="R28" s="51"/>
      <c r="S28" s="51"/>
    </row>
    <row r="29" spans="1:19" ht="16.5" thickBot="1">
      <c r="A29" s="3"/>
      <c r="B29" s="3"/>
      <c r="C29" s="3"/>
      <c r="D29" s="3"/>
      <c r="E29" s="3"/>
      <c r="F29" s="3"/>
      <c r="G29" s="3"/>
      <c r="I29" s="51"/>
      <c r="J29" s="51"/>
      <c r="K29" s="51"/>
      <c r="L29" s="51"/>
      <c r="M29" s="51"/>
      <c r="N29" s="51"/>
      <c r="O29" s="51"/>
      <c r="P29" s="51"/>
      <c r="Q29" s="51"/>
      <c r="R29" s="51"/>
      <c r="S29" s="51"/>
    </row>
    <row r="30" spans="1:19" ht="25.5" customHeight="1" thickBot="1">
      <c r="A30" s="51" t="s">
        <v>114</v>
      </c>
      <c r="B30" s="3"/>
      <c r="C30" s="3"/>
      <c r="D30" s="3"/>
      <c r="E30" s="3"/>
      <c r="F30" s="157" t="e">
        <f>G27/A27</f>
        <v>#DIV/0!</v>
      </c>
      <c r="G30" s="3"/>
      <c r="I30" s="51"/>
      <c r="J30" s="147"/>
      <c r="K30" s="51"/>
      <c r="L30" s="51"/>
      <c r="M30" s="51"/>
      <c r="N30" s="51"/>
      <c r="O30" s="51"/>
      <c r="P30" s="51"/>
      <c r="Q30" s="51"/>
      <c r="R30" s="51"/>
      <c r="S30" s="51"/>
    </row>
    <row r="31" spans="1:19" ht="15.75">
      <c r="A31" s="3"/>
      <c r="B31" s="3"/>
      <c r="C31" s="3"/>
      <c r="D31" s="3"/>
      <c r="E31" s="3"/>
      <c r="F31" s="3"/>
      <c r="G31" s="3"/>
      <c r="I31" s="51"/>
      <c r="J31" s="51"/>
      <c r="K31" s="51"/>
      <c r="L31" s="51"/>
      <c r="M31" s="51"/>
      <c r="N31" s="51"/>
      <c r="O31" s="51"/>
      <c r="P31" s="51"/>
      <c r="Q31" s="51"/>
      <c r="R31" s="51"/>
      <c r="S31" s="51"/>
    </row>
    <row r="32" spans="1:19" ht="15.75">
      <c r="A32" s="3"/>
      <c r="B32" s="3"/>
      <c r="C32" s="3"/>
      <c r="D32" s="3"/>
      <c r="E32" s="3"/>
      <c r="F32" s="3"/>
      <c r="G32" s="3"/>
      <c r="I32" s="51"/>
      <c r="J32" s="51"/>
      <c r="K32" s="51"/>
      <c r="L32" s="51"/>
      <c r="M32" s="51"/>
      <c r="N32" s="51"/>
      <c r="O32" s="51"/>
      <c r="P32" s="51"/>
      <c r="Q32" s="51"/>
      <c r="R32" s="51"/>
      <c r="S32" s="51"/>
    </row>
    <row r="33" spans="1:19" ht="15.75">
      <c r="A33" s="51" t="s">
        <v>214</v>
      </c>
      <c r="B33" s="3"/>
      <c r="C33" s="3"/>
      <c r="D33" s="3"/>
      <c r="E33" s="3"/>
      <c r="F33" s="3"/>
      <c r="G33" s="3"/>
      <c r="I33" s="51"/>
      <c r="J33" s="51"/>
      <c r="K33" s="51"/>
      <c r="L33" s="51"/>
      <c r="M33" s="51"/>
      <c r="N33" s="51"/>
      <c r="O33" s="51"/>
      <c r="P33" s="51"/>
      <c r="Q33" s="51"/>
      <c r="R33" s="51"/>
      <c r="S33" s="51"/>
    </row>
    <row r="34" spans="1:19" ht="15.75">
      <c r="A34" s="3"/>
      <c r="B34" s="3"/>
      <c r="C34" s="3"/>
      <c r="D34" s="3"/>
      <c r="E34" s="3"/>
      <c r="F34" s="3"/>
      <c r="G34" s="3"/>
      <c r="I34" s="51"/>
      <c r="J34" s="51"/>
      <c r="K34" s="51"/>
      <c r="L34" s="51"/>
      <c r="M34" s="51"/>
      <c r="N34" s="51"/>
      <c r="O34" s="51"/>
      <c r="P34" s="51"/>
      <c r="Q34" s="51"/>
      <c r="R34" s="51"/>
      <c r="S34" s="51"/>
    </row>
    <row r="35" spans="1:19" ht="15.75">
      <c r="A35" s="3"/>
      <c r="B35" s="3"/>
      <c r="C35" s="3"/>
      <c r="D35" s="3"/>
      <c r="E35" s="3"/>
      <c r="F35" s="3"/>
      <c r="G35" s="3"/>
      <c r="I35" s="51"/>
      <c r="J35" s="51"/>
      <c r="K35" s="51"/>
      <c r="L35" s="51"/>
      <c r="M35" s="51"/>
      <c r="N35" s="51"/>
      <c r="O35" s="51"/>
      <c r="P35" s="51"/>
      <c r="Q35" s="51"/>
      <c r="R35" s="51"/>
      <c r="S35" s="51"/>
    </row>
    <row r="36" spans="1:19" ht="15.75">
      <c r="A36" s="3"/>
      <c r="B36" s="3"/>
      <c r="C36" s="3"/>
      <c r="D36" s="3"/>
      <c r="E36" s="3"/>
      <c r="F36" s="3"/>
      <c r="G36" s="3"/>
      <c r="I36" s="51"/>
      <c r="J36" s="51"/>
      <c r="K36" s="51"/>
      <c r="L36" s="51"/>
      <c r="M36" s="51"/>
      <c r="N36" s="51"/>
      <c r="O36" s="51"/>
      <c r="P36" s="51"/>
      <c r="Q36" s="51"/>
      <c r="R36" s="51"/>
      <c r="S36" s="51"/>
    </row>
    <row r="37" spans="1:19" ht="15.75">
      <c r="A37" s="3"/>
      <c r="B37" s="3"/>
      <c r="C37" s="3"/>
      <c r="D37" s="3"/>
      <c r="E37" s="3"/>
      <c r="F37" s="3"/>
      <c r="G37" s="3"/>
      <c r="I37" s="51"/>
      <c r="J37" s="51"/>
      <c r="K37" s="51"/>
      <c r="L37" s="51"/>
      <c r="M37" s="51"/>
      <c r="N37" s="51"/>
      <c r="O37" s="51"/>
      <c r="P37" s="51"/>
      <c r="Q37" s="51"/>
      <c r="R37" s="51"/>
      <c r="S37" s="51"/>
    </row>
    <row r="38" spans="1:19" ht="15.75">
      <c r="A38" s="3"/>
      <c r="B38" s="3"/>
      <c r="C38" s="3"/>
      <c r="D38" s="3"/>
      <c r="E38" s="3"/>
      <c r="F38" s="3"/>
      <c r="G38" s="3"/>
      <c r="I38" s="51"/>
      <c r="J38" s="51"/>
      <c r="K38" s="51"/>
      <c r="L38" s="51"/>
      <c r="M38" s="51"/>
      <c r="N38" s="51"/>
      <c r="O38" s="51"/>
      <c r="P38" s="51"/>
      <c r="Q38" s="51"/>
      <c r="R38" s="51"/>
      <c r="S38" s="51"/>
    </row>
    <row r="39" spans="1:19" ht="15.75">
      <c r="A39" s="3"/>
      <c r="B39" s="3"/>
      <c r="C39" s="3"/>
      <c r="D39" s="3"/>
      <c r="E39" s="3"/>
      <c r="F39" s="3"/>
      <c r="G39" s="3"/>
      <c r="I39" s="51"/>
      <c r="J39" s="51"/>
      <c r="K39" s="51"/>
      <c r="L39" s="51"/>
      <c r="M39" s="51"/>
      <c r="N39" s="51"/>
      <c r="O39" s="51"/>
      <c r="P39" s="51"/>
      <c r="Q39" s="51"/>
      <c r="R39" s="51"/>
      <c r="S39" s="51"/>
    </row>
    <row r="40" spans="1:19" ht="15.75">
      <c r="A40" s="3"/>
      <c r="B40" s="3"/>
      <c r="C40" s="3"/>
      <c r="D40" s="3"/>
      <c r="E40" s="3"/>
      <c r="F40" s="3"/>
      <c r="G40" s="3"/>
      <c r="I40" s="51"/>
      <c r="J40" s="51"/>
      <c r="K40" s="51"/>
      <c r="L40" s="51"/>
      <c r="M40" s="51"/>
      <c r="N40" s="51"/>
      <c r="O40" s="51"/>
      <c r="P40" s="51"/>
      <c r="Q40" s="51"/>
      <c r="R40" s="51"/>
      <c r="S40" s="51"/>
    </row>
    <row r="41" spans="1:19" ht="15.75">
      <c r="A41" s="3"/>
      <c r="B41" s="3"/>
      <c r="C41" s="3"/>
      <c r="D41" s="3"/>
      <c r="E41" s="3"/>
      <c r="F41" s="3"/>
      <c r="G41" s="3"/>
      <c r="I41" s="51"/>
      <c r="J41" s="51"/>
      <c r="K41" s="51"/>
      <c r="L41" s="51"/>
      <c r="M41" s="51"/>
      <c r="N41" s="51"/>
      <c r="O41" s="51"/>
      <c r="P41" s="51"/>
      <c r="Q41" s="51"/>
      <c r="R41" s="51"/>
      <c r="S41" s="51"/>
    </row>
    <row r="42" spans="1:19" ht="15.75">
      <c r="A42" s="3"/>
      <c r="B42" s="3"/>
      <c r="C42" s="3"/>
      <c r="D42" s="3"/>
      <c r="E42" s="3"/>
      <c r="F42" s="3"/>
      <c r="G42" s="3"/>
      <c r="I42" s="51"/>
      <c r="J42" s="51"/>
      <c r="K42" s="51"/>
      <c r="L42" s="51"/>
      <c r="M42" s="51"/>
      <c r="N42" s="51"/>
      <c r="O42" s="51"/>
      <c r="P42" s="51"/>
      <c r="Q42" s="51"/>
      <c r="R42" s="51"/>
      <c r="S42" s="51"/>
    </row>
    <row r="43" spans="1:19" ht="15.75">
      <c r="A43" s="3"/>
      <c r="B43" s="3"/>
      <c r="C43" s="3"/>
      <c r="D43" s="3"/>
      <c r="E43" s="3"/>
      <c r="F43" s="3"/>
      <c r="G43" s="3"/>
      <c r="I43" s="51"/>
      <c r="J43" s="51"/>
      <c r="K43" s="51"/>
      <c r="L43" s="51"/>
      <c r="M43" s="51"/>
      <c r="N43" s="51"/>
      <c r="O43" s="51"/>
      <c r="P43" s="51"/>
      <c r="Q43" s="51"/>
      <c r="R43" s="51"/>
      <c r="S43" s="51"/>
    </row>
    <row r="44" spans="1:19" ht="15.75">
      <c r="A44" s="3"/>
      <c r="B44" s="3"/>
      <c r="C44" s="3"/>
      <c r="D44" s="3"/>
      <c r="E44" s="3"/>
      <c r="F44" s="3"/>
      <c r="G44" s="3"/>
      <c r="I44" s="51"/>
      <c r="J44" s="51"/>
      <c r="K44" s="51"/>
      <c r="L44" s="51"/>
      <c r="M44" s="51"/>
      <c r="N44" s="51"/>
      <c r="O44" s="51"/>
      <c r="P44" s="51"/>
      <c r="Q44" s="51"/>
      <c r="R44" s="51"/>
      <c r="S44" s="51"/>
    </row>
    <row r="45" spans="1:19" ht="29.25" customHeight="1">
      <c r="A45" s="3"/>
      <c r="B45" s="3"/>
      <c r="C45" s="3"/>
      <c r="D45" s="3"/>
      <c r="E45" s="3"/>
      <c r="F45" s="62"/>
      <c r="G45" s="3"/>
      <c r="I45" s="51"/>
      <c r="J45" s="51"/>
      <c r="K45" s="51"/>
      <c r="L45" s="51"/>
      <c r="M45" s="51"/>
      <c r="N45" s="51"/>
      <c r="O45" s="51"/>
      <c r="P45" s="51"/>
      <c r="Q45" s="51"/>
      <c r="R45" s="51"/>
      <c r="S45" s="51"/>
    </row>
    <row r="46" spans="1:19" ht="15.75">
      <c r="A46" s="3"/>
      <c r="B46" s="3"/>
      <c r="C46" s="3"/>
      <c r="D46" s="3"/>
      <c r="E46" s="3"/>
      <c r="F46" s="53"/>
      <c r="G46" s="3"/>
      <c r="I46" s="51"/>
      <c r="J46" s="51"/>
      <c r="K46" s="51"/>
      <c r="L46" s="51"/>
      <c r="M46" s="51"/>
      <c r="N46" s="51"/>
      <c r="O46" s="51"/>
      <c r="P46" s="51"/>
      <c r="Q46" s="51"/>
      <c r="R46" s="51"/>
      <c r="S46" s="51"/>
    </row>
    <row r="47" spans="1:19" ht="26.25" customHeight="1">
      <c r="A47" s="3"/>
      <c r="B47" s="3"/>
      <c r="C47" s="3"/>
      <c r="D47" s="3"/>
      <c r="E47" s="53"/>
      <c r="F47" s="53"/>
      <c r="G47" s="3"/>
      <c r="I47" s="51"/>
      <c r="J47" s="51"/>
      <c r="K47" s="51"/>
      <c r="L47" s="51"/>
      <c r="M47" s="51"/>
      <c r="N47" s="51"/>
      <c r="O47" s="51"/>
      <c r="P47" s="51"/>
      <c r="Q47" s="51"/>
      <c r="R47" s="51"/>
      <c r="S47" s="51"/>
    </row>
    <row r="48" spans="9:19" ht="15.75">
      <c r="I48" s="51"/>
      <c r="J48" s="51"/>
      <c r="K48" s="51"/>
      <c r="L48" s="51"/>
      <c r="M48" s="51"/>
      <c r="N48" s="51"/>
      <c r="O48" s="51"/>
      <c r="P48" s="51"/>
      <c r="Q48" s="51"/>
      <c r="R48" s="51"/>
      <c r="S48" s="51"/>
    </row>
    <row r="49" spans="9:19" ht="15.75">
      <c r="I49" s="51"/>
      <c r="J49" s="51"/>
      <c r="K49" s="51"/>
      <c r="L49" s="51"/>
      <c r="M49" s="51"/>
      <c r="N49" s="51"/>
      <c r="O49" s="51"/>
      <c r="P49" s="51"/>
      <c r="Q49" s="51"/>
      <c r="R49" s="51"/>
      <c r="S49" s="51"/>
    </row>
    <row r="50" spans="9:19" ht="15.75">
      <c r="I50" s="51"/>
      <c r="J50" s="51"/>
      <c r="K50" s="51"/>
      <c r="L50" s="51"/>
      <c r="M50" s="51"/>
      <c r="N50" s="51"/>
      <c r="O50" s="51"/>
      <c r="P50" s="51"/>
      <c r="Q50" s="51"/>
      <c r="R50" s="51"/>
      <c r="S50" s="51"/>
    </row>
    <row r="51" spans="9:19" ht="15.75">
      <c r="I51" s="51"/>
      <c r="J51" s="51"/>
      <c r="K51" s="51"/>
      <c r="L51" s="51"/>
      <c r="M51" s="51"/>
      <c r="N51" s="51"/>
      <c r="O51" s="51"/>
      <c r="P51" s="51"/>
      <c r="Q51" s="51"/>
      <c r="R51" s="51"/>
      <c r="S51" s="51"/>
    </row>
    <row r="52" spans="9:19" ht="15.75">
      <c r="I52" s="51"/>
      <c r="J52" s="51"/>
      <c r="K52" s="51"/>
      <c r="L52" s="51"/>
      <c r="M52" s="51"/>
      <c r="N52" s="51"/>
      <c r="O52" s="51"/>
      <c r="P52" s="51"/>
      <c r="Q52" s="51"/>
      <c r="R52" s="51"/>
      <c r="S52" s="51"/>
    </row>
    <row r="53" spans="9:19" ht="15.75">
      <c r="I53" s="51"/>
      <c r="J53" s="51"/>
      <c r="K53" s="51"/>
      <c r="L53" s="51"/>
      <c r="M53" s="51"/>
      <c r="N53" s="51"/>
      <c r="O53" s="51"/>
      <c r="P53" s="51"/>
      <c r="Q53" s="51"/>
      <c r="R53" s="51"/>
      <c r="S53" s="51"/>
    </row>
    <row r="54" spans="9:19" ht="15.75">
      <c r="I54" s="51"/>
      <c r="J54" s="51"/>
      <c r="K54" s="51"/>
      <c r="L54" s="51"/>
      <c r="M54" s="51"/>
      <c r="N54" s="51"/>
      <c r="O54" s="51"/>
      <c r="P54" s="51"/>
      <c r="Q54" s="51"/>
      <c r="R54" s="51"/>
      <c r="S54" s="51"/>
    </row>
    <row r="55" spans="9:19" ht="15.75">
      <c r="I55" s="51"/>
      <c r="J55" s="51"/>
      <c r="K55" s="51"/>
      <c r="L55" s="51"/>
      <c r="M55" s="51"/>
      <c r="N55" s="51"/>
      <c r="O55" s="51"/>
      <c r="P55" s="51"/>
      <c r="Q55" s="51"/>
      <c r="R55" s="51"/>
      <c r="S55" s="51"/>
    </row>
    <row r="56" spans="9:19" ht="15.75">
      <c r="I56" s="51"/>
      <c r="J56" s="51"/>
      <c r="K56" s="51"/>
      <c r="L56" s="51"/>
      <c r="M56" s="51"/>
      <c r="N56" s="51"/>
      <c r="O56" s="51"/>
      <c r="P56" s="51"/>
      <c r="Q56" s="51"/>
      <c r="R56" s="51"/>
      <c r="S56" s="51"/>
    </row>
    <row r="57" spans="9:19" ht="15.75">
      <c r="I57" s="51"/>
      <c r="J57" s="51"/>
      <c r="K57" s="51"/>
      <c r="L57" s="51"/>
      <c r="M57" s="51"/>
      <c r="N57" s="51"/>
      <c r="O57" s="51"/>
      <c r="P57" s="51"/>
      <c r="Q57" s="51"/>
      <c r="R57" s="51"/>
      <c r="S57" s="51"/>
    </row>
    <row r="58" spans="9:19" ht="15.75">
      <c r="I58" s="51"/>
      <c r="J58" s="51"/>
      <c r="K58" s="51"/>
      <c r="L58" s="51"/>
      <c r="M58" s="51"/>
      <c r="N58" s="51"/>
      <c r="O58" s="51"/>
      <c r="P58" s="51"/>
      <c r="Q58" s="51"/>
      <c r="R58" s="51"/>
      <c r="S58" s="51"/>
    </row>
    <row r="59" spans="9:19" ht="15.75">
      <c r="I59" s="51"/>
      <c r="J59" s="51"/>
      <c r="K59" s="51"/>
      <c r="L59" s="51"/>
      <c r="M59" s="51"/>
      <c r="N59" s="51"/>
      <c r="O59" s="51"/>
      <c r="P59" s="51"/>
      <c r="Q59" s="51"/>
      <c r="R59" s="51"/>
      <c r="S59" s="51"/>
    </row>
    <row r="60" spans="9:19" ht="15.75">
      <c r="I60" s="51"/>
      <c r="J60" s="51"/>
      <c r="K60" s="51"/>
      <c r="L60" s="51"/>
      <c r="M60" s="51"/>
      <c r="N60" s="51"/>
      <c r="O60" s="51"/>
      <c r="P60" s="51"/>
      <c r="Q60" s="51"/>
      <c r="R60" s="51"/>
      <c r="S60" s="51"/>
    </row>
  </sheetData>
  <sheetProtection/>
  <mergeCells count="13">
    <mergeCell ref="A17:C17"/>
    <mergeCell ref="A15:C15"/>
    <mergeCell ref="A18:C18"/>
    <mergeCell ref="B1:F1"/>
    <mergeCell ref="B10:G10"/>
    <mergeCell ref="B12:C12"/>
    <mergeCell ref="E11:G11"/>
    <mergeCell ref="B25:F25"/>
    <mergeCell ref="B4:F4"/>
    <mergeCell ref="B3:F3"/>
    <mergeCell ref="E12:G12"/>
    <mergeCell ref="B9:G9"/>
    <mergeCell ref="A16:C16"/>
  </mergeCells>
  <printOptions horizontalCentered="1" verticalCentered="1"/>
  <pageMargins left="0.1968503937007874" right="0.1968503937007874" top="0.3937007874015748" bottom="0.3937007874015748"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DO69"/>
  <sheetViews>
    <sheetView zoomScalePageLayoutView="0" workbookViewId="0" topLeftCell="A41">
      <selection activeCell="E18" sqref="E18"/>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00390625" style="0" customWidth="1"/>
    <col min="9" max="9" width="6.7109375" style="0" customWidth="1"/>
    <col min="10" max="10" width="9.710937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3:119" ht="21" customHeight="1" thickBot="1">
      <c r="C1" s="143" t="s">
        <v>93</v>
      </c>
      <c r="D1" s="120"/>
      <c r="E1" s="120"/>
      <c r="F1" s="121"/>
      <c r="G1" s="121"/>
      <c r="H1" s="121"/>
      <c r="I1" s="121"/>
      <c r="J1" s="121"/>
      <c r="K1" s="121"/>
      <c r="L1" s="121"/>
      <c r="M1" s="121"/>
      <c r="N1" s="145"/>
      <c r="O1" s="55"/>
      <c r="P1" s="55"/>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3:119" ht="5.25" customHeight="1" thickBot="1">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2:119" ht="18" customHeight="1">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2:119" ht="18" customHeight="1" thickBot="1">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2:119" ht="13.5" customHeight="1">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50" t="s">
        <v>111</v>
      </c>
      <c r="C6" s="546">
        <f>'Fiche de résultats école'!B9</f>
        <v>0</v>
      </c>
      <c r="D6" s="547"/>
      <c r="E6" s="547"/>
      <c r="F6" s="548"/>
      <c r="H6" s="50" t="s">
        <v>112</v>
      </c>
      <c r="I6" s="50"/>
      <c r="J6" s="50"/>
      <c r="K6" s="2"/>
      <c r="L6" s="546" t="s">
        <v>36</v>
      </c>
      <c r="M6" s="547"/>
      <c r="N6" s="547"/>
      <c r="O6" s="548"/>
      <c r="S6" s="50" t="s">
        <v>111</v>
      </c>
      <c r="T6" s="546">
        <f>C6</f>
        <v>0</v>
      </c>
      <c r="U6" s="547"/>
      <c r="V6" s="548"/>
      <c r="W6" s="50" t="s">
        <v>113</v>
      </c>
      <c r="X6" s="546" t="str">
        <f>L6</f>
        <v>CM1</v>
      </c>
      <c r="Y6" s="548"/>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2:119" ht="15" customHeight="1">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4:119" ht="16.5" thickBot="1">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2:119" ht="14.25" customHeight="1" thickBot="1">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2:119" ht="14.25" customHeight="1" thickBot="1">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2:119" ht="17.25" customHeight="1" thickBot="1">
      <c r="B11" s="536"/>
      <c r="C11" s="538"/>
      <c r="D11" s="523" t="s">
        <v>153</v>
      </c>
      <c r="E11" s="524"/>
      <c r="F11" s="251" t="s">
        <v>91</v>
      </c>
      <c r="G11" s="252" t="s">
        <v>92</v>
      </c>
      <c r="H11" s="198" t="s">
        <v>155</v>
      </c>
      <c r="I11" s="198" t="s">
        <v>92</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49" customFormat="1" ht="15.75" customHeight="1">
      <c r="A12" s="57">
        <v>1</v>
      </c>
      <c r="B12" s="289"/>
      <c r="C12" s="290"/>
      <c r="D12" s="382"/>
      <c r="E12" s="300"/>
      <c r="F12" s="301"/>
      <c r="G12" s="300" t="str">
        <f>IF(F12="","0",(IF(F12&lt;32,1,(IF(F12&lt;34,2,(IF(F12&lt;36,3,(IF(F12&lt;38,4,5)))))))))</f>
        <v>0</v>
      </c>
      <c r="H12" s="302"/>
      <c r="I12" s="303" t="str">
        <f>IF(H12="","0",(IF(H12&lt;150,1,(IF(H12&lt;190,2,(IF(H12&lt;240,3,(IF(H12&lt;280,4,5)))))))))</f>
        <v>0</v>
      </c>
      <c r="J12" s="304"/>
      <c r="K12" s="305" t="str">
        <f>IF(J12="","0",(IF(J12&lt;120,1,(IF(J12&lt;160,2,(IF(J12&lt;200,3,(IF(J12&lt;240,4,5)))))))))</f>
        <v>0</v>
      </c>
      <c r="L12" s="301"/>
      <c r="M12" s="300" t="str">
        <f>IF(L12="","0",(IF(L12&lt;9,1,(IF(L12&lt;11,2,(IF(L12&lt;13,3,(IF(L12&lt;15,4,5)))))))))</f>
        <v>0</v>
      </c>
      <c r="N12" s="301"/>
      <c r="O12" s="300" t="str">
        <f>IF(N12="","0",(IF(N12&lt;10,1,(IF(N12&lt;13,2,(IF(N12&lt;16,3,(IF(N12&lt;19,4,5)))))))))</f>
        <v>0</v>
      </c>
      <c r="P12" s="306">
        <f>SUM(E12,G12,I12,K12,M12,O12)</f>
        <v>0</v>
      </c>
      <c r="Q12" s="307"/>
      <c r="R12" s="308">
        <v>1</v>
      </c>
      <c r="S12" s="309">
        <f>'CM1(2)'!B12</f>
        <v>0</v>
      </c>
      <c r="T12" s="310">
        <f>'CM1(2)'!C12</f>
        <v>0</v>
      </c>
      <c r="U12" s="311">
        <f>'CP'!E12</f>
        <v>0</v>
      </c>
      <c r="V12" s="311" t="str">
        <f>G12</f>
        <v>0</v>
      </c>
      <c r="W12" s="312">
        <f>I12+K12</f>
        <v>0</v>
      </c>
      <c r="X12" s="311" t="str">
        <f>M12</f>
        <v>0</v>
      </c>
      <c r="Y12" s="313" t="str">
        <f>O12</f>
        <v>0</v>
      </c>
      <c r="Z12" s="314">
        <f aca="true" t="shared" si="0" ref="Z12:Z46">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c r="A13" s="57">
        <v>2</v>
      </c>
      <c r="B13" s="287"/>
      <c r="C13" s="291"/>
      <c r="D13" s="329"/>
      <c r="E13" s="316"/>
      <c r="F13" s="317"/>
      <c r="G13" s="316" t="str">
        <f aca="true" t="shared" si="1" ref="G13:G46">IF(F13="","0",(IF(F13&lt;32,1,(IF(F13&lt;34,2,(IF(F13&lt;36,3,(IF(F13&lt;38,4,5)))))))))</f>
        <v>0</v>
      </c>
      <c r="H13" s="318"/>
      <c r="I13" s="319" t="str">
        <f aca="true" t="shared" si="2" ref="I13:I45">IF(H13="","0",(IF(H13&lt;150,1,(IF(H13&lt;190,2,(IF(H13&lt;240,3,(IF(H13&lt;280,4,5)))))))))</f>
        <v>0</v>
      </c>
      <c r="J13" s="320"/>
      <c r="K13" s="321" t="str">
        <f aca="true" t="shared" si="3" ref="K13:K46">IF(J13="","0",(IF(J13&lt;120,1,(IF(J13&lt;160,2,(IF(J13&lt;200,3,(IF(J13&lt;240,4,5)))))))))</f>
        <v>0</v>
      </c>
      <c r="L13" s="317"/>
      <c r="M13" s="316" t="str">
        <f aca="true" t="shared" si="4" ref="M13:M46">IF(L13="","0",(IF(L13&lt;9,1,(IF(L13&lt;11,2,(IF(L13&lt;13,3,(IF(L13&lt;15,4,5)))))))))</f>
        <v>0</v>
      </c>
      <c r="N13" s="317"/>
      <c r="O13" s="316" t="str">
        <f aca="true" t="shared" si="5" ref="O13:O46">IF(N13="","0",(IF(N13&lt;10,1,(IF(N13&lt;13,2,(IF(N13&lt;16,3,(IF(N13&lt;19,4,5)))))))))</f>
        <v>0</v>
      </c>
      <c r="P13" s="322">
        <f aca="true" t="shared" si="6" ref="P13:P46">SUM(E13,G13,I13,K13,M13,O13)</f>
        <v>0</v>
      </c>
      <c r="Q13" s="307"/>
      <c r="R13" s="308">
        <v>2</v>
      </c>
      <c r="S13" s="323">
        <f>'CM1(2)'!B13</f>
        <v>0</v>
      </c>
      <c r="T13" s="324">
        <f>'CM1(2)'!C13</f>
        <v>0</v>
      </c>
      <c r="U13" s="325">
        <f>'CM1(2)'!E13</f>
        <v>0</v>
      </c>
      <c r="V13" s="325" t="str">
        <f aca="true" t="shared" si="7" ref="V13:V46">G13</f>
        <v>0</v>
      </c>
      <c r="W13" s="326">
        <f aca="true" t="shared" si="8" ref="W13:W46">I13+K13</f>
        <v>0</v>
      </c>
      <c r="X13" s="325" t="str">
        <f aca="true" t="shared" si="9" ref="X13:X46">M13</f>
        <v>0</v>
      </c>
      <c r="Y13" s="327" t="str">
        <f aca="true" t="shared" si="10" ref="Y13:Y46">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c r="A14" s="57">
        <v>3</v>
      </c>
      <c r="B14" s="287"/>
      <c r="C14" s="291"/>
      <c r="D14" s="329"/>
      <c r="E14" s="316"/>
      <c r="F14" s="317"/>
      <c r="G14" s="316" t="str">
        <f t="shared" si="1"/>
        <v>0</v>
      </c>
      <c r="H14" s="318"/>
      <c r="I14" s="319" t="str">
        <f t="shared" si="2"/>
        <v>0</v>
      </c>
      <c r="J14" s="320"/>
      <c r="K14" s="321" t="str">
        <f t="shared" si="3"/>
        <v>0</v>
      </c>
      <c r="L14" s="317"/>
      <c r="M14" s="316" t="str">
        <f t="shared" si="4"/>
        <v>0</v>
      </c>
      <c r="N14" s="317"/>
      <c r="O14" s="316" t="str">
        <f t="shared" si="5"/>
        <v>0</v>
      </c>
      <c r="P14" s="322">
        <f t="shared" si="6"/>
        <v>0</v>
      </c>
      <c r="Q14" s="307"/>
      <c r="R14" s="308">
        <v>3</v>
      </c>
      <c r="S14" s="323">
        <f>'CM1(2)'!B14</f>
        <v>0</v>
      </c>
      <c r="T14" s="324">
        <f>'CM1(2)'!C14</f>
        <v>0</v>
      </c>
      <c r="U14" s="325">
        <f>'CM1(2)'!E14</f>
        <v>0</v>
      </c>
      <c r="V14" s="325" t="str">
        <f t="shared" si="7"/>
        <v>0</v>
      </c>
      <c r="W14" s="326">
        <f t="shared" si="8"/>
        <v>0</v>
      </c>
      <c r="X14" s="325" t="str">
        <f t="shared" si="9"/>
        <v>0</v>
      </c>
      <c r="Y14" s="327" t="str">
        <f t="shared" si="10"/>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c r="A15" s="57">
        <v>4</v>
      </c>
      <c r="B15" s="287"/>
      <c r="C15" s="291"/>
      <c r="D15" s="329"/>
      <c r="E15" s="316"/>
      <c r="F15" s="317"/>
      <c r="G15" s="316" t="str">
        <f t="shared" si="1"/>
        <v>0</v>
      </c>
      <c r="H15" s="318"/>
      <c r="I15" s="319" t="str">
        <f t="shared" si="2"/>
        <v>0</v>
      </c>
      <c r="J15" s="320"/>
      <c r="K15" s="321" t="str">
        <f t="shared" si="3"/>
        <v>0</v>
      </c>
      <c r="L15" s="317"/>
      <c r="M15" s="316" t="str">
        <f t="shared" si="4"/>
        <v>0</v>
      </c>
      <c r="N15" s="317"/>
      <c r="O15" s="316" t="str">
        <f t="shared" si="5"/>
        <v>0</v>
      </c>
      <c r="P15" s="322">
        <f t="shared" si="6"/>
        <v>0</v>
      </c>
      <c r="Q15" s="307"/>
      <c r="R15" s="308">
        <v>4</v>
      </c>
      <c r="S15" s="323">
        <f>'CM1(2)'!B15</f>
        <v>0</v>
      </c>
      <c r="T15" s="324">
        <f>'CM1(2)'!C15</f>
        <v>0</v>
      </c>
      <c r="U15" s="325">
        <f>'CM1(2)'!E15</f>
        <v>0</v>
      </c>
      <c r="V15" s="325" t="str">
        <f t="shared" si="7"/>
        <v>0</v>
      </c>
      <c r="W15" s="326">
        <f t="shared" si="8"/>
        <v>0</v>
      </c>
      <c r="X15" s="325" t="str">
        <f t="shared" si="9"/>
        <v>0</v>
      </c>
      <c r="Y15" s="327" t="str">
        <f t="shared" si="10"/>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c r="A16" s="57">
        <v>5</v>
      </c>
      <c r="B16" s="287"/>
      <c r="C16" s="291"/>
      <c r="D16" s="329"/>
      <c r="E16" s="316"/>
      <c r="F16" s="317"/>
      <c r="G16" s="316" t="str">
        <f t="shared" si="1"/>
        <v>0</v>
      </c>
      <c r="H16" s="318"/>
      <c r="I16" s="319" t="str">
        <f t="shared" si="2"/>
        <v>0</v>
      </c>
      <c r="J16" s="320"/>
      <c r="K16" s="321" t="str">
        <f t="shared" si="3"/>
        <v>0</v>
      </c>
      <c r="L16" s="317"/>
      <c r="M16" s="316" t="str">
        <f t="shared" si="4"/>
        <v>0</v>
      </c>
      <c r="N16" s="317"/>
      <c r="O16" s="316" t="str">
        <f t="shared" si="5"/>
        <v>0</v>
      </c>
      <c r="P16" s="322">
        <f t="shared" si="6"/>
        <v>0</v>
      </c>
      <c r="Q16" s="307"/>
      <c r="R16" s="308">
        <v>5</v>
      </c>
      <c r="S16" s="323">
        <f>'CM1(2)'!B16</f>
        <v>0</v>
      </c>
      <c r="T16" s="324">
        <f>'CM1(2)'!C16</f>
        <v>0</v>
      </c>
      <c r="U16" s="325">
        <f>'CM1(2)'!E16</f>
        <v>0</v>
      </c>
      <c r="V16" s="325" t="str">
        <f t="shared" si="7"/>
        <v>0</v>
      </c>
      <c r="W16" s="326">
        <f t="shared" si="8"/>
        <v>0</v>
      </c>
      <c r="X16" s="325" t="str">
        <f t="shared" si="9"/>
        <v>0</v>
      </c>
      <c r="Y16" s="327" t="str">
        <f t="shared" si="10"/>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c r="A17" s="57">
        <v>6</v>
      </c>
      <c r="B17" s="287"/>
      <c r="C17" s="291"/>
      <c r="D17" s="329"/>
      <c r="E17" s="316"/>
      <c r="F17" s="317"/>
      <c r="G17" s="316" t="str">
        <f t="shared" si="1"/>
        <v>0</v>
      </c>
      <c r="H17" s="318"/>
      <c r="I17" s="319" t="str">
        <f t="shared" si="2"/>
        <v>0</v>
      </c>
      <c r="J17" s="320"/>
      <c r="K17" s="321" t="str">
        <f t="shared" si="3"/>
        <v>0</v>
      </c>
      <c r="L17" s="317"/>
      <c r="M17" s="316" t="str">
        <f t="shared" si="4"/>
        <v>0</v>
      </c>
      <c r="N17" s="317"/>
      <c r="O17" s="316" t="str">
        <f t="shared" si="5"/>
        <v>0</v>
      </c>
      <c r="P17" s="322">
        <f t="shared" si="6"/>
        <v>0</v>
      </c>
      <c r="Q17" s="307"/>
      <c r="R17" s="308">
        <v>6</v>
      </c>
      <c r="S17" s="323">
        <f>'CM1(2)'!B17</f>
        <v>0</v>
      </c>
      <c r="T17" s="324">
        <f>'CM1(2)'!C17</f>
        <v>0</v>
      </c>
      <c r="U17" s="325">
        <f>'CM1(2)'!E17</f>
        <v>0</v>
      </c>
      <c r="V17" s="325" t="str">
        <f t="shared" si="7"/>
        <v>0</v>
      </c>
      <c r="W17" s="326">
        <f t="shared" si="8"/>
        <v>0</v>
      </c>
      <c r="X17" s="325" t="str">
        <f t="shared" si="9"/>
        <v>0</v>
      </c>
      <c r="Y17" s="327" t="str">
        <f t="shared" si="10"/>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c r="A18" s="57">
        <v>7</v>
      </c>
      <c r="B18" s="287"/>
      <c r="C18" s="291"/>
      <c r="D18" s="329"/>
      <c r="E18" s="316"/>
      <c r="F18" s="317"/>
      <c r="G18" s="316" t="str">
        <f t="shared" si="1"/>
        <v>0</v>
      </c>
      <c r="H18" s="318"/>
      <c r="I18" s="319" t="str">
        <f t="shared" si="2"/>
        <v>0</v>
      </c>
      <c r="J18" s="320"/>
      <c r="K18" s="321" t="str">
        <f t="shared" si="3"/>
        <v>0</v>
      </c>
      <c r="L18" s="317"/>
      <c r="M18" s="316" t="str">
        <f t="shared" si="4"/>
        <v>0</v>
      </c>
      <c r="N18" s="317"/>
      <c r="O18" s="316" t="str">
        <f t="shared" si="5"/>
        <v>0</v>
      </c>
      <c r="P18" s="322">
        <f t="shared" si="6"/>
        <v>0</v>
      </c>
      <c r="Q18" s="307"/>
      <c r="R18" s="308">
        <v>7</v>
      </c>
      <c r="S18" s="323">
        <f>'CM1(2)'!B18</f>
        <v>0</v>
      </c>
      <c r="T18" s="324">
        <f>'CM1(2)'!C18</f>
        <v>0</v>
      </c>
      <c r="U18" s="325">
        <f>'CM1(2)'!E18</f>
        <v>0</v>
      </c>
      <c r="V18" s="325" t="str">
        <f t="shared" si="7"/>
        <v>0</v>
      </c>
      <c r="W18" s="326">
        <f t="shared" si="8"/>
        <v>0</v>
      </c>
      <c r="X18" s="325" t="str">
        <f t="shared" si="9"/>
        <v>0</v>
      </c>
      <c r="Y18" s="327" t="str">
        <f t="shared" si="10"/>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c r="A19" s="57">
        <v>8</v>
      </c>
      <c r="B19" s="287"/>
      <c r="C19" s="291"/>
      <c r="D19" s="329"/>
      <c r="E19" s="316"/>
      <c r="F19" s="317"/>
      <c r="G19" s="316" t="str">
        <f t="shared" si="1"/>
        <v>0</v>
      </c>
      <c r="H19" s="318"/>
      <c r="I19" s="319" t="str">
        <f t="shared" si="2"/>
        <v>0</v>
      </c>
      <c r="J19" s="320"/>
      <c r="K19" s="321" t="str">
        <f t="shared" si="3"/>
        <v>0</v>
      </c>
      <c r="L19" s="317"/>
      <c r="M19" s="316" t="str">
        <f t="shared" si="4"/>
        <v>0</v>
      </c>
      <c r="N19" s="317"/>
      <c r="O19" s="316" t="str">
        <f t="shared" si="5"/>
        <v>0</v>
      </c>
      <c r="P19" s="322">
        <f t="shared" si="6"/>
        <v>0</v>
      </c>
      <c r="Q19" s="307"/>
      <c r="R19" s="308">
        <v>8</v>
      </c>
      <c r="S19" s="323">
        <f>'CM1(2)'!B19</f>
        <v>0</v>
      </c>
      <c r="T19" s="324">
        <f>'CM1(2)'!C19</f>
        <v>0</v>
      </c>
      <c r="U19" s="325">
        <f>'CM1(2)'!E19</f>
        <v>0</v>
      </c>
      <c r="V19" s="325" t="str">
        <f t="shared" si="7"/>
        <v>0</v>
      </c>
      <c r="W19" s="326">
        <f t="shared" si="8"/>
        <v>0</v>
      </c>
      <c r="X19" s="325" t="str">
        <f t="shared" si="9"/>
        <v>0</v>
      </c>
      <c r="Y19" s="327" t="str">
        <f t="shared" si="10"/>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c r="A20" s="57">
        <v>9</v>
      </c>
      <c r="B20" s="287"/>
      <c r="C20" s="291"/>
      <c r="D20" s="329"/>
      <c r="E20" s="316"/>
      <c r="F20" s="317"/>
      <c r="G20" s="316" t="str">
        <f t="shared" si="1"/>
        <v>0</v>
      </c>
      <c r="H20" s="318"/>
      <c r="I20" s="319" t="str">
        <f t="shared" si="2"/>
        <v>0</v>
      </c>
      <c r="J20" s="320"/>
      <c r="K20" s="321" t="str">
        <f t="shared" si="3"/>
        <v>0</v>
      </c>
      <c r="L20" s="317"/>
      <c r="M20" s="316" t="str">
        <f t="shared" si="4"/>
        <v>0</v>
      </c>
      <c r="N20" s="317"/>
      <c r="O20" s="316" t="str">
        <f t="shared" si="5"/>
        <v>0</v>
      </c>
      <c r="P20" s="322">
        <f t="shared" si="6"/>
        <v>0</v>
      </c>
      <c r="Q20" s="307"/>
      <c r="R20" s="308">
        <v>9</v>
      </c>
      <c r="S20" s="323">
        <f>'CM1(2)'!B20</f>
        <v>0</v>
      </c>
      <c r="T20" s="324">
        <f>'CM1(2)'!C20</f>
        <v>0</v>
      </c>
      <c r="U20" s="325">
        <f>'CM1(2)'!E20</f>
        <v>0</v>
      </c>
      <c r="V20" s="325" t="str">
        <f t="shared" si="7"/>
        <v>0</v>
      </c>
      <c r="W20" s="326">
        <f t="shared" si="8"/>
        <v>0</v>
      </c>
      <c r="X20" s="325" t="str">
        <f t="shared" si="9"/>
        <v>0</v>
      </c>
      <c r="Y20" s="327" t="str">
        <f t="shared" si="10"/>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c r="A21" s="57">
        <v>10</v>
      </c>
      <c r="B21" s="287"/>
      <c r="C21" s="291"/>
      <c r="D21" s="329"/>
      <c r="E21" s="316"/>
      <c r="F21" s="317"/>
      <c r="G21" s="316" t="str">
        <f t="shared" si="1"/>
        <v>0</v>
      </c>
      <c r="H21" s="318"/>
      <c r="I21" s="319" t="str">
        <f t="shared" si="2"/>
        <v>0</v>
      </c>
      <c r="J21" s="320"/>
      <c r="K21" s="321" t="str">
        <f t="shared" si="3"/>
        <v>0</v>
      </c>
      <c r="L21" s="317"/>
      <c r="M21" s="316" t="str">
        <f t="shared" si="4"/>
        <v>0</v>
      </c>
      <c r="N21" s="317"/>
      <c r="O21" s="316" t="str">
        <f t="shared" si="5"/>
        <v>0</v>
      </c>
      <c r="P21" s="322">
        <f t="shared" si="6"/>
        <v>0</v>
      </c>
      <c r="Q21" s="307"/>
      <c r="R21" s="308">
        <v>10</v>
      </c>
      <c r="S21" s="323">
        <f>'CM1(2)'!B21</f>
        <v>0</v>
      </c>
      <c r="T21" s="324">
        <f>'CM1(2)'!C21</f>
        <v>0</v>
      </c>
      <c r="U21" s="325">
        <f>'CM1(2)'!E21</f>
        <v>0</v>
      </c>
      <c r="V21" s="325" t="str">
        <f t="shared" si="7"/>
        <v>0</v>
      </c>
      <c r="W21" s="326">
        <f t="shared" si="8"/>
        <v>0</v>
      </c>
      <c r="X21" s="325" t="str">
        <f t="shared" si="9"/>
        <v>0</v>
      </c>
      <c r="Y21" s="327" t="str">
        <f t="shared" si="10"/>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c r="A22" s="57">
        <v>11</v>
      </c>
      <c r="B22" s="287"/>
      <c r="C22" s="291"/>
      <c r="D22" s="329"/>
      <c r="E22" s="316"/>
      <c r="F22" s="317"/>
      <c r="G22" s="316" t="str">
        <f t="shared" si="1"/>
        <v>0</v>
      </c>
      <c r="H22" s="318"/>
      <c r="I22" s="319" t="str">
        <f t="shared" si="2"/>
        <v>0</v>
      </c>
      <c r="J22" s="320"/>
      <c r="K22" s="321" t="str">
        <f t="shared" si="3"/>
        <v>0</v>
      </c>
      <c r="L22" s="317"/>
      <c r="M22" s="316" t="str">
        <f t="shared" si="4"/>
        <v>0</v>
      </c>
      <c r="N22" s="317"/>
      <c r="O22" s="316" t="str">
        <f t="shared" si="5"/>
        <v>0</v>
      </c>
      <c r="P22" s="322">
        <f t="shared" si="6"/>
        <v>0</v>
      </c>
      <c r="Q22" s="307"/>
      <c r="R22" s="308">
        <v>11</v>
      </c>
      <c r="S22" s="323">
        <f>'CM1(2)'!B22</f>
        <v>0</v>
      </c>
      <c r="T22" s="324">
        <f>'CM1(2)'!C22</f>
        <v>0</v>
      </c>
      <c r="U22" s="325">
        <f>'CM1(2)'!E22</f>
        <v>0</v>
      </c>
      <c r="V22" s="325" t="str">
        <f t="shared" si="7"/>
        <v>0</v>
      </c>
      <c r="W22" s="326">
        <f t="shared" si="8"/>
        <v>0</v>
      </c>
      <c r="X22" s="325" t="str">
        <f t="shared" si="9"/>
        <v>0</v>
      </c>
      <c r="Y22" s="327" t="str">
        <f t="shared" si="10"/>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c r="A23" s="57">
        <v>12</v>
      </c>
      <c r="B23" s="287"/>
      <c r="C23" s="291"/>
      <c r="D23" s="329"/>
      <c r="E23" s="316"/>
      <c r="F23" s="317"/>
      <c r="G23" s="316" t="str">
        <f t="shared" si="1"/>
        <v>0</v>
      </c>
      <c r="H23" s="318"/>
      <c r="I23" s="319" t="str">
        <f t="shared" si="2"/>
        <v>0</v>
      </c>
      <c r="J23" s="320"/>
      <c r="K23" s="321" t="str">
        <f t="shared" si="3"/>
        <v>0</v>
      </c>
      <c r="L23" s="317"/>
      <c r="M23" s="316" t="str">
        <f t="shared" si="4"/>
        <v>0</v>
      </c>
      <c r="N23" s="317"/>
      <c r="O23" s="316" t="str">
        <f t="shared" si="5"/>
        <v>0</v>
      </c>
      <c r="P23" s="322">
        <f t="shared" si="6"/>
        <v>0</v>
      </c>
      <c r="Q23" s="307"/>
      <c r="R23" s="308">
        <v>12</v>
      </c>
      <c r="S23" s="323">
        <f>'CM1(2)'!B23</f>
        <v>0</v>
      </c>
      <c r="T23" s="324">
        <f>'CM1(2)'!C23</f>
        <v>0</v>
      </c>
      <c r="U23" s="325">
        <f>'CM1(2)'!E23</f>
        <v>0</v>
      </c>
      <c r="V23" s="325" t="str">
        <f t="shared" si="7"/>
        <v>0</v>
      </c>
      <c r="W23" s="326">
        <f t="shared" si="8"/>
        <v>0</v>
      </c>
      <c r="X23" s="325" t="str">
        <f t="shared" si="9"/>
        <v>0</v>
      </c>
      <c r="Y23" s="327" t="str">
        <f t="shared" si="10"/>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c r="A24" s="57">
        <v>13</v>
      </c>
      <c r="B24" s="287"/>
      <c r="C24" s="291"/>
      <c r="D24" s="329"/>
      <c r="E24" s="316"/>
      <c r="F24" s="317"/>
      <c r="G24" s="316" t="str">
        <f t="shared" si="1"/>
        <v>0</v>
      </c>
      <c r="H24" s="318"/>
      <c r="I24" s="319" t="str">
        <f t="shared" si="2"/>
        <v>0</v>
      </c>
      <c r="J24" s="320"/>
      <c r="K24" s="321" t="str">
        <f t="shared" si="3"/>
        <v>0</v>
      </c>
      <c r="L24" s="317"/>
      <c r="M24" s="316" t="str">
        <f t="shared" si="4"/>
        <v>0</v>
      </c>
      <c r="N24" s="317"/>
      <c r="O24" s="316" t="str">
        <f t="shared" si="5"/>
        <v>0</v>
      </c>
      <c r="P24" s="322">
        <f t="shared" si="6"/>
        <v>0</v>
      </c>
      <c r="Q24" s="307"/>
      <c r="R24" s="308">
        <v>13</v>
      </c>
      <c r="S24" s="323">
        <f>'CM1(2)'!B24</f>
        <v>0</v>
      </c>
      <c r="T24" s="324">
        <f>'CM1(2)'!C24</f>
        <v>0</v>
      </c>
      <c r="U24" s="325">
        <f>'CM1(2)'!E24</f>
        <v>0</v>
      </c>
      <c r="V24" s="325" t="str">
        <f t="shared" si="7"/>
        <v>0</v>
      </c>
      <c r="W24" s="326">
        <f t="shared" si="8"/>
        <v>0</v>
      </c>
      <c r="X24" s="325" t="str">
        <f t="shared" si="9"/>
        <v>0</v>
      </c>
      <c r="Y24" s="327" t="str">
        <f t="shared" si="10"/>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c r="A25" s="57">
        <v>14</v>
      </c>
      <c r="B25" s="287"/>
      <c r="C25" s="291"/>
      <c r="D25" s="329"/>
      <c r="E25" s="316"/>
      <c r="F25" s="317"/>
      <c r="G25" s="316" t="str">
        <f t="shared" si="1"/>
        <v>0</v>
      </c>
      <c r="H25" s="318"/>
      <c r="I25" s="319" t="str">
        <f t="shared" si="2"/>
        <v>0</v>
      </c>
      <c r="J25" s="320"/>
      <c r="K25" s="321" t="str">
        <f t="shared" si="3"/>
        <v>0</v>
      </c>
      <c r="L25" s="317"/>
      <c r="M25" s="316" t="str">
        <f t="shared" si="4"/>
        <v>0</v>
      </c>
      <c r="N25" s="317"/>
      <c r="O25" s="316" t="str">
        <f t="shared" si="5"/>
        <v>0</v>
      </c>
      <c r="P25" s="322">
        <f t="shared" si="6"/>
        <v>0</v>
      </c>
      <c r="Q25" s="307"/>
      <c r="R25" s="308">
        <v>14</v>
      </c>
      <c r="S25" s="323">
        <f>'CM1(2)'!B25</f>
        <v>0</v>
      </c>
      <c r="T25" s="324">
        <f>'CM1(2)'!C25</f>
        <v>0</v>
      </c>
      <c r="U25" s="325">
        <f>'CM1(2)'!E25</f>
        <v>0</v>
      </c>
      <c r="V25" s="325" t="str">
        <f t="shared" si="7"/>
        <v>0</v>
      </c>
      <c r="W25" s="326">
        <f t="shared" si="8"/>
        <v>0</v>
      </c>
      <c r="X25" s="325" t="str">
        <f t="shared" si="9"/>
        <v>0</v>
      </c>
      <c r="Y25" s="327" t="str">
        <f t="shared" si="10"/>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c r="A26" s="57">
        <v>15</v>
      </c>
      <c r="B26" s="287"/>
      <c r="C26" s="291"/>
      <c r="D26" s="329"/>
      <c r="E26" s="316"/>
      <c r="F26" s="317"/>
      <c r="G26" s="316" t="str">
        <f t="shared" si="1"/>
        <v>0</v>
      </c>
      <c r="H26" s="318"/>
      <c r="I26" s="319" t="str">
        <f t="shared" si="2"/>
        <v>0</v>
      </c>
      <c r="J26" s="320"/>
      <c r="K26" s="321" t="str">
        <f t="shared" si="3"/>
        <v>0</v>
      </c>
      <c r="L26" s="317"/>
      <c r="M26" s="316" t="str">
        <f t="shared" si="4"/>
        <v>0</v>
      </c>
      <c r="N26" s="317"/>
      <c r="O26" s="316" t="str">
        <f t="shared" si="5"/>
        <v>0</v>
      </c>
      <c r="P26" s="322">
        <f t="shared" si="6"/>
        <v>0</v>
      </c>
      <c r="Q26" s="307"/>
      <c r="R26" s="308">
        <v>15</v>
      </c>
      <c r="S26" s="323">
        <f>'CM1(2)'!B26</f>
        <v>0</v>
      </c>
      <c r="T26" s="324">
        <f>'CM1(2)'!C26</f>
        <v>0</v>
      </c>
      <c r="U26" s="325">
        <f>'CM1(2)'!E26</f>
        <v>0</v>
      </c>
      <c r="V26" s="325" t="str">
        <f t="shared" si="7"/>
        <v>0</v>
      </c>
      <c r="W26" s="326">
        <f t="shared" si="8"/>
        <v>0</v>
      </c>
      <c r="X26" s="325" t="str">
        <f t="shared" si="9"/>
        <v>0</v>
      </c>
      <c r="Y26" s="327" t="str">
        <f t="shared" si="10"/>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c r="A27" s="57">
        <v>16</v>
      </c>
      <c r="B27" s="287"/>
      <c r="C27" s="291"/>
      <c r="D27" s="383"/>
      <c r="E27" s="316"/>
      <c r="F27" s="317"/>
      <c r="G27" s="316" t="str">
        <f t="shared" si="1"/>
        <v>0</v>
      </c>
      <c r="H27" s="318"/>
      <c r="I27" s="319" t="str">
        <f t="shared" si="2"/>
        <v>0</v>
      </c>
      <c r="J27" s="320"/>
      <c r="K27" s="321" t="str">
        <f t="shared" si="3"/>
        <v>0</v>
      </c>
      <c r="L27" s="317"/>
      <c r="M27" s="316" t="str">
        <f t="shared" si="4"/>
        <v>0</v>
      </c>
      <c r="N27" s="317"/>
      <c r="O27" s="316" t="str">
        <f t="shared" si="5"/>
        <v>0</v>
      </c>
      <c r="P27" s="322">
        <f t="shared" si="6"/>
        <v>0</v>
      </c>
      <c r="Q27" s="307"/>
      <c r="R27" s="308">
        <v>16</v>
      </c>
      <c r="S27" s="323">
        <f>'CM1(2)'!B27</f>
        <v>0</v>
      </c>
      <c r="T27" s="324">
        <f>'CM1(2)'!C27</f>
        <v>0</v>
      </c>
      <c r="U27" s="325">
        <f>'CM1(2)'!E27</f>
        <v>0</v>
      </c>
      <c r="V27" s="325" t="str">
        <f t="shared" si="7"/>
        <v>0</v>
      </c>
      <c r="W27" s="326">
        <f t="shared" si="8"/>
        <v>0</v>
      </c>
      <c r="X27" s="325" t="str">
        <f t="shared" si="9"/>
        <v>0</v>
      </c>
      <c r="Y27" s="327" t="str">
        <f t="shared" si="10"/>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c r="A28" s="57">
        <v>17</v>
      </c>
      <c r="B28" s="287"/>
      <c r="C28" s="291"/>
      <c r="D28" s="383"/>
      <c r="E28" s="316"/>
      <c r="F28" s="317"/>
      <c r="G28" s="316" t="str">
        <f t="shared" si="1"/>
        <v>0</v>
      </c>
      <c r="H28" s="318"/>
      <c r="I28" s="319" t="str">
        <f t="shared" si="2"/>
        <v>0</v>
      </c>
      <c r="J28" s="320"/>
      <c r="K28" s="321" t="str">
        <f t="shared" si="3"/>
        <v>0</v>
      </c>
      <c r="L28" s="317"/>
      <c r="M28" s="316" t="str">
        <f t="shared" si="4"/>
        <v>0</v>
      </c>
      <c r="N28" s="317"/>
      <c r="O28" s="316" t="str">
        <f t="shared" si="5"/>
        <v>0</v>
      </c>
      <c r="P28" s="322">
        <f t="shared" si="6"/>
        <v>0</v>
      </c>
      <c r="Q28" s="307"/>
      <c r="R28" s="308">
        <v>17</v>
      </c>
      <c r="S28" s="323">
        <f>'CM1(2)'!B28</f>
        <v>0</v>
      </c>
      <c r="T28" s="324">
        <f>'CM1(2)'!C28</f>
        <v>0</v>
      </c>
      <c r="U28" s="325">
        <f>'CM1(2)'!E28</f>
        <v>0</v>
      </c>
      <c r="V28" s="325" t="str">
        <f t="shared" si="7"/>
        <v>0</v>
      </c>
      <c r="W28" s="326">
        <f t="shared" si="8"/>
        <v>0</v>
      </c>
      <c r="X28" s="325" t="str">
        <f t="shared" si="9"/>
        <v>0</v>
      </c>
      <c r="Y28" s="327" t="str">
        <f t="shared" si="10"/>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c r="A29" s="57">
        <v>18</v>
      </c>
      <c r="B29" s="287"/>
      <c r="C29" s="291"/>
      <c r="D29" s="383"/>
      <c r="E29" s="316"/>
      <c r="F29" s="317"/>
      <c r="G29" s="316" t="str">
        <f t="shared" si="1"/>
        <v>0</v>
      </c>
      <c r="H29" s="318"/>
      <c r="I29" s="319" t="str">
        <f t="shared" si="2"/>
        <v>0</v>
      </c>
      <c r="J29" s="320"/>
      <c r="K29" s="321" t="str">
        <f t="shared" si="3"/>
        <v>0</v>
      </c>
      <c r="L29" s="317"/>
      <c r="M29" s="316" t="str">
        <f t="shared" si="4"/>
        <v>0</v>
      </c>
      <c r="N29" s="317"/>
      <c r="O29" s="316" t="str">
        <f t="shared" si="5"/>
        <v>0</v>
      </c>
      <c r="P29" s="322">
        <f t="shared" si="6"/>
        <v>0</v>
      </c>
      <c r="Q29" s="307"/>
      <c r="R29" s="308">
        <v>18</v>
      </c>
      <c r="S29" s="323">
        <f>'CM1(2)'!B29</f>
        <v>0</v>
      </c>
      <c r="T29" s="324">
        <f>'CM1(2)'!C29</f>
        <v>0</v>
      </c>
      <c r="U29" s="325">
        <f>'CM1(2)'!E29</f>
        <v>0</v>
      </c>
      <c r="V29" s="325" t="str">
        <f t="shared" si="7"/>
        <v>0</v>
      </c>
      <c r="W29" s="326">
        <f t="shared" si="8"/>
        <v>0</v>
      </c>
      <c r="X29" s="325" t="str">
        <f t="shared" si="9"/>
        <v>0</v>
      </c>
      <c r="Y29" s="327" t="str">
        <f t="shared" si="10"/>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c r="A30" s="57">
        <v>19</v>
      </c>
      <c r="B30" s="287"/>
      <c r="C30" s="291"/>
      <c r="D30" s="383"/>
      <c r="E30" s="316"/>
      <c r="F30" s="317"/>
      <c r="G30" s="316" t="str">
        <f t="shared" si="1"/>
        <v>0</v>
      </c>
      <c r="H30" s="318"/>
      <c r="I30" s="319" t="str">
        <f t="shared" si="2"/>
        <v>0</v>
      </c>
      <c r="J30" s="320"/>
      <c r="K30" s="321" t="str">
        <f t="shared" si="3"/>
        <v>0</v>
      </c>
      <c r="L30" s="317"/>
      <c r="M30" s="316" t="str">
        <f t="shared" si="4"/>
        <v>0</v>
      </c>
      <c r="N30" s="317"/>
      <c r="O30" s="316" t="str">
        <f t="shared" si="5"/>
        <v>0</v>
      </c>
      <c r="P30" s="322">
        <f t="shared" si="6"/>
        <v>0</v>
      </c>
      <c r="Q30" s="307"/>
      <c r="R30" s="308">
        <v>19</v>
      </c>
      <c r="S30" s="323">
        <f>'CM1(2)'!B30</f>
        <v>0</v>
      </c>
      <c r="T30" s="324">
        <f>'CM1(2)'!C30</f>
        <v>0</v>
      </c>
      <c r="U30" s="325">
        <f>'CM1(2)'!E30</f>
        <v>0</v>
      </c>
      <c r="V30" s="325" t="str">
        <f t="shared" si="7"/>
        <v>0</v>
      </c>
      <c r="W30" s="326">
        <f t="shared" si="8"/>
        <v>0</v>
      </c>
      <c r="X30" s="325" t="str">
        <f t="shared" si="9"/>
        <v>0</v>
      </c>
      <c r="Y30" s="327" t="str">
        <f t="shared" si="10"/>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c r="A31" s="57">
        <v>20</v>
      </c>
      <c r="B31" s="287"/>
      <c r="C31" s="291"/>
      <c r="D31" s="383"/>
      <c r="E31" s="316"/>
      <c r="F31" s="317"/>
      <c r="G31" s="316" t="str">
        <f t="shared" si="1"/>
        <v>0</v>
      </c>
      <c r="H31" s="318"/>
      <c r="I31" s="319" t="str">
        <f t="shared" si="2"/>
        <v>0</v>
      </c>
      <c r="J31" s="320"/>
      <c r="K31" s="321" t="str">
        <f t="shared" si="3"/>
        <v>0</v>
      </c>
      <c r="L31" s="317"/>
      <c r="M31" s="316" t="str">
        <f t="shared" si="4"/>
        <v>0</v>
      </c>
      <c r="N31" s="317"/>
      <c r="O31" s="316" t="str">
        <f t="shared" si="5"/>
        <v>0</v>
      </c>
      <c r="P31" s="322">
        <f t="shared" si="6"/>
        <v>0</v>
      </c>
      <c r="Q31" s="307"/>
      <c r="R31" s="308">
        <v>20</v>
      </c>
      <c r="S31" s="323">
        <f>'CM1(2)'!B31</f>
        <v>0</v>
      </c>
      <c r="T31" s="324">
        <f>'CM1(2)'!C31</f>
        <v>0</v>
      </c>
      <c r="U31" s="325">
        <f>'CM1(2)'!E31</f>
        <v>0</v>
      </c>
      <c r="V31" s="325" t="str">
        <f t="shared" si="7"/>
        <v>0</v>
      </c>
      <c r="W31" s="326">
        <f t="shared" si="8"/>
        <v>0</v>
      </c>
      <c r="X31" s="325" t="str">
        <f t="shared" si="9"/>
        <v>0</v>
      </c>
      <c r="Y31" s="327" t="str">
        <f t="shared" si="10"/>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c r="A32" s="57">
        <v>21</v>
      </c>
      <c r="B32" s="287"/>
      <c r="C32" s="291"/>
      <c r="D32" s="383"/>
      <c r="E32" s="316"/>
      <c r="F32" s="317"/>
      <c r="G32" s="316" t="str">
        <f t="shared" si="1"/>
        <v>0</v>
      </c>
      <c r="H32" s="318"/>
      <c r="I32" s="319" t="str">
        <f t="shared" si="2"/>
        <v>0</v>
      </c>
      <c r="J32" s="320"/>
      <c r="K32" s="321" t="str">
        <f t="shared" si="3"/>
        <v>0</v>
      </c>
      <c r="L32" s="317"/>
      <c r="M32" s="316" t="str">
        <f t="shared" si="4"/>
        <v>0</v>
      </c>
      <c r="N32" s="317"/>
      <c r="O32" s="316" t="str">
        <f t="shared" si="5"/>
        <v>0</v>
      </c>
      <c r="P32" s="322">
        <f t="shared" si="6"/>
        <v>0</v>
      </c>
      <c r="Q32" s="307"/>
      <c r="R32" s="308">
        <v>21</v>
      </c>
      <c r="S32" s="323">
        <f>'CM1(2)'!B32</f>
        <v>0</v>
      </c>
      <c r="T32" s="324">
        <f>'CM1(2)'!C32</f>
        <v>0</v>
      </c>
      <c r="U32" s="325">
        <f>'CM1(2)'!E32</f>
        <v>0</v>
      </c>
      <c r="V32" s="325" t="str">
        <f t="shared" si="7"/>
        <v>0</v>
      </c>
      <c r="W32" s="326">
        <f t="shared" si="8"/>
        <v>0</v>
      </c>
      <c r="X32" s="325" t="str">
        <f t="shared" si="9"/>
        <v>0</v>
      </c>
      <c r="Y32" s="327" t="str">
        <f t="shared" si="10"/>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c r="A33" s="57">
        <v>22</v>
      </c>
      <c r="B33" s="287"/>
      <c r="C33" s="291"/>
      <c r="D33" s="383"/>
      <c r="E33" s="316"/>
      <c r="F33" s="317"/>
      <c r="G33" s="316" t="str">
        <f t="shared" si="1"/>
        <v>0</v>
      </c>
      <c r="H33" s="318"/>
      <c r="I33" s="319" t="str">
        <f t="shared" si="2"/>
        <v>0</v>
      </c>
      <c r="J33" s="320"/>
      <c r="K33" s="321" t="str">
        <f t="shared" si="3"/>
        <v>0</v>
      </c>
      <c r="L33" s="317"/>
      <c r="M33" s="316" t="str">
        <f t="shared" si="4"/>
        <v>0</v>
      </c>
      <c r="N33" s="317"/>
      <c r="O33" s="316" t="str">
        <f t="shared" si="5"/>
        <v>0</v>
      </c>
      <c r="P33" s="322">
        <f t="shared" si="6"/>
        <v>0</v>
      </c>
      <c r="Q33" s="307"/>
      <c r="R33" s="308">
        <v>22</v>
      </c>
      <c r="S33" s="323">
        <f>'CM1(2)'!B33</f>
        <v>0</v>
      </c>
      <c r="T33" s="324">
        <f>'CM1(2)'!C33</f>
        <v>0</v>
      </c>
      <c r="U33" s="325">
        <f>'CM1(2)'!E33</f>
        <v>0</v>
      </c>
      <c r="V33" s="325" t="str">
        <f t="shared" si="7"/>
        <v>0</v>
      </c>
      <c r="W33" s="326">
        <f t="shared" si="8"/>
        <v>0</v>
      </c>
      <c r="X33" s="325" t="str">
        <f t="shared" si="9"/>
        <v>0</v>
      </c>
      <c r="Y33" s="327" t="str">
        <f t="shared" si="10"/>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c r="A34" s="57">
        <v>23</v>
      </c>
      <c r="B34" s="287"/>
      <c r="C34" s="291"/>
      <c r="D34" s="383"/>
      <c r="E34" s="316"/>
      <c r="F34" s="317"/>
      <c r="G34" s="316" t="str">
        <f t="shared" si="1"/>
        <v>0</v>
      </c>
      <c r="H34" s="318"/>
      <c r="I34" s="319" t="str">
        <f t="shared" si="2"/>
        <v>0</v>
      </c>
      <c r="J34" s="320"/>
      <c r="K34" s="321" t="str">
        <f t="shared" si="3"/>
        <v>0</v>
      </c>
      <c r="L34" s="317"/>
      <c r="M34" s="316" t="str">
        <f t="shared" si="4"/>
        <v>0</v>
      </c>
      <c r="N34" s="317"/>
      <c r="O34" s="316" t="str">
        <f t="shared" si="5"/>
        <v>0</v>
      </c>
      <c r="P34" s="322">
        <f t="shared" si="6"/>
        <v>0</v>
      </c>
      <c r="Q34" s="307"/>
      <c r="R34" s="308">
        <v>23</v>
      </c>
      <c r="S34" s="323">
        <f>'CM1(2)'!B34</f>
        <v>0</v>
      </c>
      <c r="T34" s="324">
        <f>'CM1(2)'!C34</f>
        <v>0</v>
      </c>
      <c r="U34" s="325">
        <f>'CM1(2)'!E34</f>
        <v>0</v>
      </c>
      <c r="V34" s="325" t="str">
        <f t="shared" si="7"/>
        <v>0</v>
      </c>
      <c r="W34" s="326">
        <f t="shared" si="8"/>
        <v>0</v>
      </c>
      <c r="X34" s="325" t="str">
        <f t="shared" si="9"/>
        <v>0</v>
      </c>
      <c r="Y34" s="327" t="str">
        <f t="shared" si="10"/>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c r="A35" s="57">
        <v>24</v>
      </c>
      <c r="B35" s="287"/>
      <c r="C35" s="291"/>
      <c r="D35" s="383"/>
      <c r="E35" s="316"/>
      <c r="F35" s="317"/>
      <c r="G35" s="316" t="str">
        <f t="shared" si="1"/>
        <v>0</v>
      </c>
      <c r="H35" s="318"/>
      <c r="I35" s="319" t="str">
        <f t="shared" si="2"/>
        <v>0</v>
      </c>
      <c r="J35" s="320"/>
      <c r="K35" s="321" t="str">
        <f t="shared" si="3"/>
        <v>0</v>
      </c>
      <c r="L35" s="317"/>
      <c r="M35" s="316" t="str">
        <f t="shared" si="4"/>
        <v>0</v>
      </c>
      <c r="N35" s="317"/>
      <c r="O35" s="316" t="str">
        <f t="shared" si="5"/>
        <v>0</v>
      </c>
      <c r="P35" s="322">
        <f t="shared" si="6"/>
        <v>0</v>
      </c>
      <c r="Q35" s="307"/>
      <c r="R35" s="308">
        <v>24</v>
      </c>
      <c r="S35" s="323">
        <f>'CM1(2)'!B35</f>
        <v>0</v>
      </c>
      <c r="T35" s="324">
        <f>'CM1(2)'!C35</f>
        <v>0</v>
      </c>
      <c r="U35" s="325">
        <f>'CM1(2)'!E35</f>
        <v>0</v>
      </c>
      <c r="V35" s="325" t="str">
        <f t="shared" si="7"/>
        <v>0</v>
      </c>
      <c r="W35" s="326">
        <f t="shared" si="8"/>
        <v>0</v>
      </c>
      <c r="X35" s="325" t="str">
        <f t="shared" si="9"/>
        <v>0</v>
      </c>
      <c r="Y35" s="327" t="str">
        <f t="shared" si="10"/>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c r="A36" s="57">
        <v>25</v>
      </c>
      <c r="B36" s="287"/>
      <c r="C36" s="291"/>
      <c r="D36" s="383"/>
      <c r="E36" s="316"/>
      <c r="F36" s="317"/>
      <c r="G36" s="316" t="str">
        <f t="shared" si="1"/>
        <v>0</v>
      </c>
      <c r="H36" s="318"/>
      <c r="I36" s="319" t="str">
        <f t="shared" si="2"/>
        <v>0</v>
      </c>
      <c r="J36" s="320"/>
      <c r="K36" s="321" t="str">
        <f t="shared" si="3"/>
        <v>0</v>
      </c>
      <c r="L36" s="317"/>
      <c r="M36" s="316" t="str">
        <f t="shared" si="4"/>
        <v>0</v>
      </c>
      <c r="N36" s="317"/>
      <c r="O36" s="316" t="str">
        <f t="shared" si="5"/>
        <v>0</v>
      </c>
      <c r="P36" s="322">
        <f t="shared" si="6"/>
        <v>0</v>
      </c>
      <c r="Q36" s="307"/>
      <c r="R36" s="308">
        <v>25</v>
      </c>
      <c r="S36" s="323">
        <f>'CM1(2)'!B36</f>
        <v>0</v>
      </c>
      <c r="T36" s="324">
        <f>'CM1(2)'!C36</f>
        <v>0</v>
      </c>
      <c r="U36" s="325">
        <f>'CM1(2)'!E36</f>
        <v>0</v>
      </c>
      <c r="V36" s="325" t="str">
        <f t="shared" si="7"/>
        <v>0</v>
      </c>
      <c r="W36" s="326">
        <f t="shared" si="8"/>
        <v>0</v>
      </c>
      <c r="X36" s="325" t="str">
        <f t="shared" si="9"/>
        <v>0</v>
      </c>
      <c r="Y36" s="327" t="str">
        <f t="shared" si="10"/>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c r="A37" s="57">
        <v>26</v>
      </c>
      <c r="B37" s="287"/>
      <c r="C37" s="291"/>
      <c r="D37" s="383"/>
      <c r="E37" s="316"/>
      <c r="F37" s="317"/>
      <c r="G37" s="316" t="str">
        <f t="shared" si="1"/>
        <v>0</v>
      </c>
      <c r="H37" s="318"/>
      <c r="I37" s="319" t="str">
        <f t="shared" si="2"/>
        <v>0</v>
      </c>
      <c r="J37" s="320"/>
      <c r="K37" s="321" t="str">
        <f t="shared" si="3"/>
        <v>0</v>
      </c>
      <c r="L37" s="317"/>
      <c r="M37" s="316" t="str">
        <f t="shared" si="4"/>
        <v>0</v>
      </c>
      <c r="N37" s="317"/>
      <c r="O37" s="316" t="str">
        <f t="shared" si="5"/>
        <v>0</v>
      </c>
      <c r="P37" s="322">
        <f t="shared" si="6"/>
        <v>0</v>
      </c>
      <c r="Q37" s="307"/>
      <c r="R37" s="308">
        <v>26</v>
      </c>
      <c r="S37" s="323">
        <f>'CM1(2)'!B37</f>
        <v>0</v>
      </c>
      <c r="T37" s="324">
        <f>'CM1(2)'!C37</f>
        <v>0</v>
      </c>
      <c r="U37" s="325">
        <f>'CM1(2)'!E37</f>
        <v>0</v>
      </c>
      <c r="V37" s="325" t="str">
        <f t="shared" si="7"/>
        <v>0</v>
      </c>
      <c r="W37" s="326">
        <f t="shared" si="8"/>
        <v>0</v>
      </c>
      <c r="X37" s="325" t="str">
        <f t="shared" si="9"/>
        <v>0</v>
      </c>
      <c r="Y37" s="327" t="str">
        <f t="shared" si="10"/>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c r="A38" s="57">
        <v>27</v>
      </c>
      <c r="B38" s="287"/>
      <c r="C38" s="291"/>
      <c r="D38" s="383"/>
      <c r="E38" s="316"/>
      <c r="F38" s="317"/>
      <c r="G38" s="316" t="str">
        <f t="shared" si="1"/>
        <v>0</v>
      </c>
      <c r="H38" s="318"/>
      <c r="I38" s="319" t="str">
        <f t="shared" si="2"/>
        <v>0</v>
      </c>
      <c r="J38" s="320"/>
      <c r="K38" s="321" t="str">
        <f t="shared" si="3"/>
        <v>0</v>
      </c>
      <c r="L38" s="317"/>
      <c r="M38" s="316" t="str">
        <f t="shared" si="4"/>
        <v>0</v>
      </c>
      <c r="N38" s="317"/>
      <c r="O38" s="316" t="str">
        <f t="shared" si="5"/>
        <v>0</v>
      </c>
      <c r="P38" s="322">
        <f t="shared" si="6"/>
        <v>0</v>
      </c>
      <c r="Q38" s="307"/>
      <c r="R38" s="308">
        <v>27</v>
      </c>
      <c r="S38" s="323">
        <f>'CM1(2)'!B38</f>
        <v>0</v>
      </c>
      <c r="T38" s="324">
        <f>'CM1(2)'!C38</f>
        <v>0</v>
      </c>
      <c r="U38" s="325">
        <f>'CM1(2)'!E38</f>
        <v>0</v>
      </c>
      <c r="V38" s="325" t="str">
        <f t="shared" si="7"/>
        <v>0</v>
      </c>
      <c r="W38" s="326">
        <f t="shared" si="8"/>
        <v>0</v>
      </c>
      <c r="X38" s="325" t="str">
        <f t="shared" si="9"/>
        <v>0</v>
      </c>
      <c r="Y38" s="327" t="str">
        <f t="shared" si="10"/>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c r="A39" s="57">
        <v>28</v>
      </c>
      <c r="B39" s="287"/>
      <c r="C39" s="291"/>
      <c r="D39" s="383"/>
      <c r="E39" s="316"/>
      <c r="F39" s="317"/>
      <c r="G39" s="316" t="str">
        <f t="shared" si="1"/>
        <v>0</v>
      </c>
      <c r="H39" s="318"/>
      <c r="I39" s="319" t="str">
        <f t="shared" si="2"/>
        <v>0</v>
      </c>
      <c r="J39" s="320"/>
      <c r="K39" s="321" t="str">
        <f t="shared" si="3"/>
        <v>0</v>
      </c>
      <c r="L39" s="317"/>
      <c r="M39" s="316" t="str">
        <f t="shared" si="4"/>
        <v>0</v>
      </c>
      <c r="N39" s="317"/>
      <c r="O39" s="316" t="str">
        <f t="shared" si="5"/>
        <v>0</v>
      </c>
      <c r="P39" s="322">
        <f t="shared" si="6"/>
        <v>0</v>
      </c>
      <c r="Q39" s="307"/>
      <c r="R39" s="308">
        <v>28</v>
      </c>
      <c r="S39" s="323">
        <f>'CM1(2)'!B39</f>
        <v>0</v>
      </c>
      <c r="T39" s="324">
        <f>'CM1(2)'!C39</f>
        <v>0</v>
      </c>
      <c r="U39" s="325">
        <f>'CM1(2)'!E39</f>
        <v>0</v>
      </c>
      <c r="V39" s="325" t="str">
        <f t="shared" si="7"/>
        <v>0</v>
      </c>
      <c r="W39" s="326">
        <f t="shared" si="8"/>
        <v>0</v>
      </c>
      <c r="X39" s="325" t="str">
        <f t="shared" si="9"/>
        <v>0</v>
      </c>
      <c r="Y39" s="327" t="str">
        <f t="shared" si="10"/>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c r="A40" s="57">
        <v>29</v>
      </c>
      <c r="B40" s="287"/>
      <c r="C40" s="291"/>
      <c r="D40" s="383"/>
      <c r="E40" s="316"/>
      <c r="F40" s="317"/>
      <c r="G40" s="316" t="str">
        <f t="shared" si="1"/>
        <v>0</v>
      </c>
      <c r="H40" s="318"/>
      <c r="I40" s="319" t="str">
        <f t="shared" si="2"/>
        <v>0</v>
      </c>
      <c r="J40" s="320"/>
      <c r="K40" s="321" t="str">
        <f t="shared" si="3"/>
        <v>0</v>
      </c>
      <c r="L40" s="317"/>
      <c r="M40" s="316" t="str">
        <f t="shared" si="4"/>
        <v>0</v>
      </c>
      <c r="N40" s="317"/>
      <c r="O40" s="316" t="str">
        <f t="shared" si="5"/>
        <v>0</v>
      </c>
      <c r="P40" s="322">
        <f t="shared" si="6"/>
        <v>0</v>
      </c>
      <c r="Q40" s="307"/>
      <c r="R40" s="308">
        <v>29</v>
      </c>
      <c r="S40" s="323">
        <f>'CM1(2)'!B40</f>
        <v>0</v>
      </c>
      <c r="T40" s="324">
        <f>'CM1(2)'!C40</f>
        <v>0</v>
      </c>
      <c r="U40" s="325">
        <f>'CM1(2)'!E40</f>
        <v>0</v>
      </c>
      <c r="V40" s="325" t="str">
        <f t="shared" si="7"/>
        <v>0</v>
      </c>
      <c r="W40" s="326">
        <f t="shared" si="8"/>
        <v>0</v>
      </c>
      <c r="X40" s="325" t="str">
        <f t="shared" si="9"/>
        <v>0</v>
      </c>
      <c r="Y40" s="327" t="str">
        <f t="shared" si="10"/>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c r="A41" s="57">
        <v>30</v>
      </c>
      <c r="B41" s="287"/>
      <c r="C41" s="291"/>
      <c r="D41" s="383"/>
      <c r="E41" s="316"/>
      <c r="F41" s="317"/>
      <c r="G41" s="316" t="str">
        <f t="shared" si="1"/>
        <v>0</v>
      </c>
      <c r="H41" s="318"/>
      <c r="I41" s="319" t="str">
        <f t="shared" si="2"/>
        <v>0</v>
      </c>
      <c r="J41" s="320"/>
      <c r="K41" s="321" t="str">
        <f t="shared" si="3"/>
        <v>0</v>
      </c>
      <c r="L41" s="317"/>
      <c r="M41" s="316" t="str">
        <f t="shared" si="4"/>
        <v>0</v>
      </c>
      <c r="N41" s="317"/>
      <c r="O41" s="316" t="str">
        <f t="shared" si="5"/>
        <v>0</v>
      </c>
      <c r="P41" s="322">
        <f t="shared" si="6"/>
        <v>0</v>
      </c>
      <c r="Q41" s="307"/>
      <c r="R41" s="308">
        <v>30</v>
      </c>
      <c r="S41" s="323">
        <f>'CM1(2)'!B41</f>
        <v>0</v>
      </c>
      <c r="T41" s="324">
        <f>'CM1(2)'!C41</f>
        <v>0</v>
      </c>
      <c r="U41" s="325">
        <f>'CM1(2)'!E41</f>
        <v>0</v>
      </c>
      <c r="V41" s="325" t="str">
        <f t="shared" si="7"/>
        <v>0</v>
      </c>
      <c r="W41" s="326">
        <f t="shared" si="8"/>
        <v>0</v>
      </c>
      <c r="X41" s="325" t="str">
        <f t="shared" si="9"/>
        <v>0</v>
      </c>
      <c r="Y41" s="327" t="str">
        <f t="shared" si="10"/>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c r="A42" s="57">
        <v>31</v>
      </c>
      <c r="B42" s="287"/>
      <c r="C42" s="291"/>
      <c r="D42" s="383"/>
      <c r="E42" s="316"/>
      <c r="F42" s="317"/>
      <c r="G42" s="316" t="str">
        <f t="shared" si="1"/>
        <v>0</v>
      </c>
      <c r="H42" s="318"/>
      <c r="I42" s="319" t="str">
        <f t="shared" si="2"/>
        <v>0</v>
      </c>
      <c r="J42" s="320"/>
      <c r="K42" s="321" t="str">
        <f t="shared" si="3"/>
        <v>0</v>
      </c>
      <c r="L42" s="317"/>
      <c r="M42" s="316" t="str">
        <f t="shared" si="4"/>
        <v>0</v>
      </c>
      <c r="N42" s="317"/>
      <c r="O42" s="316" t="str">
        <f t="shared" si="5"/>
        <v>0</v>
      </c>
      <c r="P42" s="322">
        <f t="shared" si="6"/>
        <v>0</v>
      </c>
      <c r="Q42" s="307"/>
      <c r="R42" s="308">
        <v>31</v>
      </c>
      <c r="S42" s="323">
        <f>'CM1(2)'!B42</f>
        <v>0</v>
      </c>
      <c r="T42" s="324">
        <f>'CM1(2)'!C42</f>
        <v>0</v>
      </c>
      <c r="U42" s="325">
        <f>'CM1(2)'!E42</f>
        <v>0</v>
      </c>
      <c r="V42" s="325" t="str">
        <f t="shared" si="7"/>
        <v>0</v>
      </c>
      <c r="W42" s="326">
        <f t="shared" si="8"/>
        <v>0</v>
      </c>
      <c r="X42" s="325" t="str">
        <f t="shared" si="9"/>
        <v>0</v>
      </c>
      <c r="Y42" s="327" t="str">
        <f t="shared" si="10"/>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c r="A43" s="57">
        <v>32</v>
      </c>
      <c r="B43" s="287"/>
      <c r="C43" s="291"/>
      <c r="D43" s="383"/>
      <c r="E43" s="316"/>
      <c r="F43" s="317"/>
      <c r="G43" s="316" t="str">
        <f t="shared" si="1"/>
        <v>0</v>
      </c>
      <c r="H43" s="318"/>
      <c r="I43" s="319" t="str">
        <f t="shared" si="2"/>
        <v>0</v>
      </c>
      <c r="J43" s="320"/>
      <c r="K43" s="321" t="str">
        <f t="shared" si="3"/>
        <v>0</v>
      </c>
      <c r="L43" s="317"/>
      <c r="M43" s="316" t="str">
        <f t="shared" si="4"/>
        <v>0</v>
      </c>
      <c r="N43" s="317"/>
      <c r="O43" s="316" t="str">
        <f t="shared" si="5"/>
        <v>0</v>
      </c>
      <c r="P43" s="322">
        <f t="shared" si="6"/>
        <v>0</v>
      </c>
      <c r="Q43" s="307"/>
      <c r="R43" s="308">
        <v>32</v>
      </c>
      <c r="S43" s="323">
        <f>'CM1(2)'!B43</f>
        <v>0</v>
      </c>
      <c r="T43" s="324">
        <f>'CM1(2)'!C43</f>
        <v>0</v>
      </c>
      <c r="U43" s="325">
        <f>'CM1(2)'!E43</f>
        <v>0</v>
      </c>
      <c r="V43" s="325" t="str">
        <f t="shared" si="7"/>
        <v>0</v>
      </c>
      <c r="W43" s="326">
        <f t="shared" si="8"/>
        <v>0</v>
      </c>
      <c r="X43" s="325" t="str">
        <f t="shared" si="9"/>
        <v>0</v>
      </c>
      <c r="Y43" s="327" t="str">
        <f t="shared" si="10"/>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c r="A44" s="57">
        <v>33</v>
      </c>
      <c r="B44" s="287"/>
      <c r="C44" s="291"/>
      <c r="D44" s="383"/>
      <c r="E44" s="316"/>
      <c r="F44" s="317"/>
      <c r="G44" s="316" t="str">
        <f t="shared" si="1"/>
        <v>0</v>
      </c>
      <c r="H44" s="318"/>
      <c r="I44" s="319" t="str">
        <f t="shared" si="2"/>
        <v>0</v>
      </c>
      <c r="J44" s="320"/>
      <c r="K44" s="321" t="str">
        <f t="shared" si="3"/>
        <v>0</v>
      </c>
      <c r="L44" s="317"/>
      <c r="M44" s="316" t="str">
        <f t="shared" si="4"/>
        <v>0</v>
      </c>
      <c r="N44" s="317"/>
      <c r="O44" s="316" t="str">
        <f t="shared" si="5"/>
        <v>0</v>
      </c>
      <c r="P44" s="322">
        <f t="shared" si="6"/>
        <v>0</v>
      </c>
      <c r="Q44" s="307"/>
      <c r="R44" s="308">
        <v>33</v>
      </c>
      <c r="S44" s="323">
        <f>'CM1(2)'!B44</f>
        <v>0</v>
      </c>
      <c r="T44" s="324">
        <f>'CM1(2)'!C44</f>
        <v>0</v>
      </c>
      <c r="U44" s="325">
        <f>'CM1(2)'!E44</f>
        <v>0</v>
      </c>
      <c r="V44" s="325" t="str">
        <f t="shared" si="7"/>
        <v>0</v>
      </c>
      <c r="W44" s="326">
        <f t="shared" si="8"/>
        <v>0</v>
      </c>
      <c r="X44" s="325" t="str">
        <f t="shared" si="9"/>
        <v>0</v>
      </c>
      <c r="Y44" s="327" t="str">
        <f t="shared" si="10"/>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c r="A45" s="57">
        <v>34</v>
      </c>
      <c r="B45" s="287"/>
      <c r="C45" s="291"/>
      <c r="D45" s="383"/>
      <c r="E45" s="316"/>
      <c r="F45" s="317"/>
      <c r="G45" s="316" t="str">
        <f t="shared" si="1"/>
        <v>0</v>
      </c>
      <c r="H45" s="318"/>
      <c r="I45" s="319" t="str">
        <f t="shared" si="2"/>
        <v>0</v>
      </c>
      <c r="J45" s="320"/>
      <c r="K45" s="321" t="str">
        <f t="shared" si="3"/>
        <v>0</v>
      </c>
      <c r="L45" s="317"/>
      <c r="M45" s="316" t="str">
        <f t="shared" si="4"/>
        <v>0</v>
      </c>
      <c r="N45" s="317"/>
      <c r="O45" s="316" t="str">
        <f t="shared" si="5"/>
        <v>0</v>
      </c>
      <c r="P45" s="322">
        <f t="shared" si="6"/>
        <v>0</v>
      </c>
      <c r="Q45" s="307"/>
      <c r="R45" s="308">
        <v>34</v>
      </c>
      <c r="S45" s="323">
        <f>'CM1(2)'!B45</f>
        <v>0</v>
      </c>
      <c r="T45" s="324">
        <f>'CM1(2)'!C45</f>
        <v>0</v>
      </c>
      <c r="U45" s="325">
        <f>'CM1(2)'!E45</f>
        <v>0</v>
      </c>
      <c r="V45" s="325" t="str">
        <f t="shared" si="7"/>
        <v>0</v>
      </c>
      <c r="W45" s="326">
        <f t="shared" si="8"/>
        <v>0</v>
      </c>
      <c r="X45" s="325" t="str">
        <f t="shared" si="9"/>
        <v>0</v>
      </c>
      <c r="Y45" s="327" t="str">
        <f t="shared" si="10"/>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c r="A46" s="81">
        <v>35</v>
      </c>
      <c r="B46" s="288"/>
      <c r="C46" s="292"/>
      <c r="D46" s="384"/>
      <c r="E46" s="331"/>
      <c r="F46" s="332"/>
      <c r="G46" s="331" t="str">
        <f t="shared" si="1"/>
        <v>0</v>
      </c>
      <c r="H46" s="333"/>
      <c r="I46" s="334" t="str">
        <f>IF(H46="","0",(IF(H46&lt;150,1,(IF(H46&lt;190,2,(IF(H46&lt;240,3,(IF(H46&lt;280,4,5)))))))))</f>
        <v>0</v>
      </c>
      <c r="J46" s="335"/>
      <c r="K46" s="336" t="str">
        <f t="shared" si="3"/>
        <v>0</v>
      </c>
      <c r="L46" s="332"/>
      <c r="M46" s="331" t="str">
        <f t="shared" si="4"/>
        <v>0</v>
      </c>
      <c r="N46" s="332"/>
      <c r="O46" s="331" t="str">
        <f t="shared" si="5"/>
        <v>0</v>
      </c>
      <c r="P46" s="337">
        <f t="shared" si="6"/>
        <v>0</v>
      </c>
      <c r="Q46" s="307"/>
      <c r="R46" s="308">
        <v>35</v>
      </c>
      <c r="S46" s="323">
        <f>'CM1(2)'!B46</f>
        <v>0</v>
      </c>
      <c r="T46" s="338">
        <f>'CM1(2)'!C46</f>
        <v>0</v>
      </c>
      <c r="U46" s="339">
        <f>'CM1(2)'!E46</f>
        <v>0</v>
      </c>
      <c r="V46" s="339" t="str">
        <f t="shared" si="7"/>
        <v>0</v>
      </c>
      <c r="W46" s="340">
        <f t="shared" si="8"/>
        <v>0</v>
      </c>
      <c r="X46" s="339" t="str">
        <f t="shared" si="9"/>
        <v>0</v>
      </c>
      <c r="Y46" s="341" t="str">
        <f t="shared" si="10"/>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ht="29.25" customHeight="1" thickBot="1">
      <c r="A47" s="80"/>
      <c r="B47" s="148"/>
      <c r="C47" s="509" t="s">
        <v>115</v>
      </c>
      <c r="D47" s="82"/>
      <c r="E47" s="150"/>
      <c r="F47" s="79"/>
      <c r="G47" s="150">
        <f>SUM(G12:G46)</f>
        <v>0</v>
      </c>
      <c r="H47" s="79"/>
      <c r="I47" s="295">
        <f>SUM(I12:I46)</f>
        <v>0</v>
      </c>
      <c r="J47" s="79"/>
      <c r="K47" s="294">
        <f>SUM(K12:K46)</f>
        <v>0</v>
      </c>
      <c r="L47" s="79"/>
      <c r="M47" s="150">
        <f>SUM(M12:M46)</f>
        <v>0</v>
      </c>
      <c r="N47" s="79"/>
      <c r="O47" s="151">
        <f>SUM(O12:O46)</f>
        <v>0</v>
      </c>
      <c r="P47" s="86">
        <f>SUM(P12:P46)</f>
        <v>0</v>
      </c>
      <c r="Q47" s="95"/>
      <c r="R47" s="80"/>
      <c r="S47" s="148">
        <f>B47</f>
        <v>0</v>
      </c>
      <c r="T47" s="512"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2:119" ht="14.25" customHeight="1" thickBot="1">
      <c r="B48" s="74"/>
      <c r="C48" s="510"/>
      <c r="D48" s="343"/>
      <c r="E48" s="525" t="s">
        <v>95</v>
      </c>
      <c r="F48" s="526"/>
      <c r="G48" s="526"/>
      <c r="H48" s="526"/>
      <c r="I48" s="527"/>
      <c r="J48" s="526"/>
      <c r="K48" s="526"/>
      <c r="L48" s="526"/>
      <c r="M48" s="526"/>
      <c r="N48" s="526"/>
      <c r="O48" s="526"/>
      <c r="P48" s="344"/>
      <c r="Q48" s="345"/>
      <c r="R48" s="346"/>
      <c r="S48" s="74"/>
      <c r="T48" s="512"/>
      <c r="U48" s="530" t="s">
        <v>95</v>
      </c>
      <c r="V48" s="527"/>
      <c r="W48" s="527"/>
      <c r="X48" s="527"/>
      <c r="Y48" s="531"/>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3:119" ht="12.75" customHeight="1">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25">
    <mergeCell ref="B9:B11"/>
    <mergeCell ref="C9:C11"/>
    <mergeCell ref="D9:E9"/>
    <mergeCell ref="F9:G9"/>
    <mergeCell ref="D10:E10"/>
    <mergeCell ref="F10:G10"/>
    <mergeCell ref="Z10:Z11"/>
    <mergeCell ref="C47:C48"/>
    <mergeCell ref="T47:T48"/>
    <mergeCell ref="E48:O48"/>
    <mergeCell ref="U48:Y48"/>
    <mergeCell ref="D11:E11"/>
    <mergeCell ref="P9:P11"/>
    <mergeCell ref="H10:K10"/>
    <mergeCell ref="L10:M10"/>
    <mergeCell ref="N10:O10"/>
    <mergeCell ref="X6:Y6"/>
    <mergeCell ref="L6:O6"/>
    <mergeCell ref="C6:F6"/>
    <mergeCell ref="S10:S11"/>
    <mergeCell ref="T10:T11"/>
    <mergeCell ref="H9:K9"/>
    <mergeCell ref="L9:M9"/>
    <mergeCell ref="N9:O9"/>
    <mergeCell ref="T6:V6"/>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5" r:id="rId2"/>
  <colBreaks count="1" manualBreakCount="1">
    <brk id="17" max="49" man="1"/>
  </colBreaks>
  <drawing r:id="rId1"/>
</worksheet>
</file>

<file path=xl/worksheets/sheet11.xml><?xml version="1.0" encoding="utf-8"?>
<worksheet xmlns="http://schemas.openxmlformats.org/spreadsheetml/2006/main" xmlns:r="http://schemas.openxmlformats.org/officeDocument/2006/relationships">
  <dimension ref="A1:DO69"/>
  <sheetViews>
    <sheetView zoomScalePageLayoutView="0" workbookViewId="0" topLeftCell="A35">
      <selection activeCell="E18" sqref="E18"/>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28125" style="0" customWidth="1"/>
    <col min="9" max="9" width="6.7109375" style="0" customWidth="1"/>
    <col min="10" max="10" width="9.0039062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3:119" ht="21" customHeight="1" thickBot="1">
      <c r="C1" s="143" t="s">
        <v>93</v>
      </c>
      <c r="D1" s="120"/>
      <c r="E1" s="120"/>
      <c r="F1" s="121"/>
      <c r="G1" s="121"/>
      <c r="H1" s="121"/>
      <c r="I1" s="121"/>
      <c r="J1" s="121"/>
      <c r="K1" s="121"/>
      <c r="L1" s="121"/>
      <c r="M1" s="121"/>
      <c r="N1" s="145"/>
      <c r="O1" s="55"/>
      <c r="P1" s="182"/>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3:119" ht="5.25" customHeight="1" thickBot="1">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2:119" ht="18" customHeight="1">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2:119" ht="18" customHeight="1" thickBot="1">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2:119" ht="13.5" customHeight="1">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50" t="s">
        <v>111</v>
      </c>
      <c r="C6" s="549">
        <f>'Fiche de résultats école'!B9</f>
        <v>0</v>
      </c>
      <c r="D6" s="550"/>
      <c r="E6" s="550"/>
      <c r="F6" s="551"/>
      <c r="H6" s="50" t="s">
        <v>112</v>
      </c>
      <c r="I6" s="50"/>
      <c r="J6" s="50"/>
      <c r="K6" s="2"/>
      <c r="L6" s="549" t="s">
        <v>37</v>
      </c>
      <c r="M6" s="550"/>
      <c r="N6" s="550"/>
      <c r="O6" s="551"/>
      <c r="S6" s="50" t="s">
        <v>111</v>
      </c>
      <c r="T6" s="549">
        <f>C6</f>
        <v>0</v>
      </c>
      <c r="U6" s="550"/>
      <c r="V6" s="551"/>
      <c r="W6" s="50" t="s">
        <v>113</v>
      </c>
      <c r="X6" s="549" t="str">
        <f>L6</f>
        <v>CM2</v>
      </c>
      <c r="Y6" s="551"/>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2:119" ht="15" customHeight="1">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4:119" ht="16.5" thickBot="1">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2:119" ht="14.25" customHeight="1" thickBot="1">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2:119" ht="14.25" customHeight="1" thickBot="1">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2:119" ht="17.25" customHeight="1" thickBot="1">
      <c r="B11" s="536"/>
      <c r="C11" s="538"/>
      <c r="D11" s="523" t="s">
        <v>153</v>
      </c>
      <c r="E11" s="524"/>
      <c r="F11" s="251" t="s">
        <v>91</v>
      </c>
      <c r="G11" s="252" t="s">
        <v>92</v>
      </c>
      <c r="H11" s="198" t="s">
        <v>155</v>
      </c>
      <c r="I11" s="198" t="s">
        <v>92</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262" customFormat="1" ht="15.75" customHeight="1">
      <c r="A12" s="255">
        <v>1</v>
      </c>
      <c r="B12" s="289"/>
      <c r="C12" s="290"/>
      <c r="D12" s="352"/>
      <c r="E12" s="353"/>
      <c r="F12" s="352"/>
      <c r="G12" s="353" t="str">
        <f>IF(F12="","0",(IF(F12&lt;34,1,(IF(F12&lt;36,2,(IF(F12&lt;38,3,(IF(F12&lt;40,4,5)))))))))</f>
        <v>0</v>
      </c>
      <c r="H12" s="352"/>
      <c r="I12" s="303" t="str">
        <f>IF(H12="","0",(IF(H12&lt;190,1,(IF(H12&lt;230,2,(IF(H12&lt;270,3,(IF(H12&lt;310,4,5)))))))))</f>
        <v>0</v>
      </c>
      <c r="J12" s="354"/>
      <c r="K12" s="305" t="str">
        <f>IF(J12="","0",(IF(J12&lt;160,1,(IF(J12&lt;200,2,(IF(J12&lt;240,3,(IF(J12&lt;280,4,5)))))))))</f>
        <v>0</v>
      </c>
      <c r="L12" s="352"/>
      <c r="M12" s="353" t="str">
        <f>IF(L12="","0",(IF(L12&lt;11,1,(IF(L12&lt;13,2,(IF(L12&lt;15,3,(IF(L12&lt;17,4,5)))))))))</f>
        <v>0</v>
      </c>
      <c r="N12" s="352"/>
      <c r="O12" s="353" t="str">
        <f>IF(N12="","0",(IF(N12&lt;12,1,(IF(N12&lt;15,2,(IF(N12&lt;18,3,(IF(N12&lt;21,4,5)))))))))</f>
        <v>0</v>
      </c>
      <c r="P12" s="355">
        <f>SUM(E12,G12,I12,K12,M12,O12)</f>
        <v>0</v>
      </c>
      <c r="Q12" s="356"/>
      <c r="R12" s="357">
        <v>1</v>
      </c>
      <c r="S12" s="358">
        <f>'CM2 (2)'!B12</f>
        <v>0</v>
      </c>
      <c r="T12" s="359">
        <f>'CM2 (2)'!C12</f>
        <v>0</v>
      </c>
      <c r="U12" s="360">
        <f>'CP'!E12</f>
        <v>0</v>
      </c>
      <c r="V12" s="360" t="str">
        <f>G12</f>
        <v>0</v>
      </c>
      <c r="W12" s="361">
        <f>I12+K12</f>
        <v>0</v>
      </c>
      <c r="X12" s="360" t="str">
        <f>M12</f>
        <v>0</v>
      </c>
      <c r="Y12" s="362" t="str">
        <f>O12</f>
        <v>0</v>
      </c>
      <c r="Z12" s="363">
        <f aca="true" t="shared" si="0" ref="Z12:Z46">SUM(U12,V12,W12,X12,Y12)</f>
        <v>0</v>
      </c>
      <c r="AA12" s="257"/>
      <c r="AB12" s="258"/>
      <c r="AC12" s="259"/>
      <c r="AD12" s="258"/>
      <c r="AE12" s="256"/>
      <c r="AF12" s="257"/>
      <c r="AG12" s="260"/>
      <c r="AH12" s="260"/>
      <c r="AI12" s="259"/>
      <c r="AJ12" s="258"/>
      <c r="AK12" s="259"/>
      <c r="AL12" s="258"/>
      <c r="AM12" s="259"/>
      <c r="AN12" s="258"/>
      <c r="AO12" s="259"/>
      <c r="AP12" s="258"/>
      <c r="AQ12" s="259"/>
      <c r="AR12" s="258"/>
      <c r="AS12" s="256"/>
      <c r="AT12" s="257"/>
      <c r="AU12" s="260"/>
      <c r="AV12" s="260"/>
      <c r="AW12" s="259"/>
      <c r="AX12" s="258"/>
      <c r="AY12" s="259"/>
      <c r="AZ12" s="258"/>
      <c r="BA12" s="259"/>
      <c r="BB12" s="258"/>
      <c r="BC12" s="259"/>
      <c r="BD12" s="258"/>
      <c r="BE12" s="259"/>
      <c r="BF12" s="258"/>
      <c r="BG12" s="256"/>
      <c r="BH12" s="257"/>
      <c r="BI12" s="260"/>
      <c r="BJ12" s="260"/>
      <c r="BK12" s="259"/>
      <c r="BL12" s="258"/>
      <c r="BM12" s="259"/>
      <c r="BN12" s="258"/>
      <c r="BO12" s="259"/>
      <c r="BP12" s="258"/>
      <c r="BQ12" s="259"/>
      <c r="BR12" s="258"/>
      <c r="BS12" s="259"/>
      <c r="BT12" s="258"/>
      <c r="BU12" s="256"/>
      <c r="BV12" s="257"/>
      <c r="BW12" s="260"/>
      <c r="BX12" s="260"/>
      <c r="BY12" s="259"/>
      <c r="BZ12" s="258"/>
      <c r="CA12" s="259"/>
      <c r="CB12" s="258"/>
      <c r="CC12" s="259"/>
      <c r="CD12" s="258"/>
      <c r="CE12" s="259"/>
      <c r="CF12" s="258"/>
      <c r="CG12" s="259"/>
      <c r="CH12" s="258"/>
      <c r="CI12" s="256"/>
      <c r="CJ12" s="257"/>
      <c r="CK12" s="260"/>
      <c r="CL12" s="260"/>
      <c r="CM12" s="259"/>
      <c r="CN12" s="258"/>
      <c r="CO12" s="259"/>
      <c r="CP12" s="258"/>
      <c r="CQ12" s="259"/>
      <c r="CR12" s="258"/>
      <c r="CS12" s="259"/>
      <c r="CT12" s="258"/>
      <c r="CU12" s="259"/>
      <c r="CV12" s="258"/>
      <c r="CW12" s="256"/>
      <c r="CX12" s="257"/>
      <c r="CY12" s="260"/>
      <c r="CZ12" s="260"/>
      <c r="DA12" s="259"/>
      <c r="DB12" s="258"/>
      <c r="DC12" s="259"/>
      <c r="DD12" s="258"/>
      <c r="DE12" s="259"/>
      <c r="DF12" s="258"/>
      <c r="DG12" s="259"/>
      <c r="DH12" s="258"/>
      <c r="DI12" s="259"/>
      <c r="DJ12" s="258"/>
      <c r="DK12" s="256"/>
      <c r="DL12" s="256"/>
      <c r="DM12" s="261"/>
      <c r="DN12" s="261"/>
      <c r="DO12" s="261"/>
    </row>
    <row r="13" spans="1:119" s="262" customFormat="1" ht="15.75">
      <c r="A13" s="255">
        <v>2</v>
      </c>
      <c r="B13" s="287"/>
      <c r="C13" s="291"/>
      <c r="D13" s="364"/>
      <c r="E13" s="321"/>
      <c r="F13" s="364"/>
      <c r="G13" s="321" t="str">
        <f aca="true" t="shared" si="1" ref="G13:G46">IF(F13="","0",(IF(F13&lt;34,1,(IF(F13&lt;36,2,(IF(F13&lt;38,3,(IF(F13&lt;40,4,5)))))))))</f>
        <v>0</v>
      </c>
      <c r="H13" s="364"/>
      <c r="I13" s="319" t="str">
        <f aca="true" t="shared" si="2" ref="I13:I46">IF(H13="","0",(IF(H13&lt;190,1,(IF(H13&lt;230,2,(IF(H13&lt;270,3,(IF(H13&lt;310,4,5)))))))))</f>
        <v>0</v>
      </c>
      <c r="J13" s="365"/>
      <c r="K13" s="321" t="str">
        <f aca="true" t="shared" si="3" ref="K13:K46">IF(J13="","0",(IF(J13&lt;160,1,(IF(J13&lt;200,2,(IF(J13&lt;240,3,(IF(J13&lt;280,4,5)))))))))</f>
        <v>0</v>
      </c>
      <c r="L13" s="364"/>
      <c r="M13" s="321" t="str">
        <f aca="true" t="shared" si="4" ref="M13:M46">IF(L13="","0",(IF(L13&lt;11,1,(IF(L13&lt;13,2,(IF(L13&lt;15,3,(IF(L13&lt;17,4,5)))))))))</f>
        <v>0</v>
      </c>
      <c r="N13" s="364"/>
      <c r="O13" s="321" t="str">
        <f aca="true" t="shared" si="5" ref="O13:O46">IF(N13="","0",(IF(N13&lt;12,1,(IF(N13&lt;15,2,(IF(N13&lt;18,3,(IF(N13&lt;21,4,5)))))))))</f>
        <v>0</v>
      </c>
      <c r="P13" s="366">
        <f aca="true" t="shared" si="6" ref="P13:P46">SUM(E13,G13,I13,K13,M13,O13)</f>
        <v>0</v>
      </c>
      <c r="Q13" s="356"/>
      <c r="R13" s="357">
        <v>2</v>
      </c>
      <c r="S13" s="367">
        <f>'CM2 (2)'!B13</f>
        <v>0</v>
      </c>
      <c r="T13" s="368">
        <f>'CM2 (2)'!C13</f>
        <v>0</v>
      </c>
      <c r="U13" s="369">
        <f>'CM2 (2)'!E13</f>
        <v>0</v>
      </c>
      <c r="V13" s="369" t="str">
        <f aca="true" t="shared" si="7" ref="V13:V46">G13</f>
        <v>0</v>
      </c>
      <c r="W13" s="370">
        <f aca="true" t="shared" si="8" ref="W13:W46">I13+K13</f>
        <v>0</v>
      </c>
      <c r="X13" s="369" t="str">
        <f aca="true" t="shared" si="9" ref="X13:X46">M13</f>
        <v>0</v>
      </c>
      <c r="Y13" s="371" t="str">
        <f aca="true" t="shared" si="10" ref="Y13:Y46">O13</f>
        <v>0</v>
      </c>
      <c r="Z13" s="372">
        <f t="shared" si="0"/>
        <v>0</v>
      </c>
      <c r="AA13" s="257"/>
      <c r="AB13" s="258"/>
      <c r="AC13" s="259"/>
      <c r="AD13" s="258"/>
      <c r="AE13" s="256"/>
      <c r="AF13" s="257"/>
      <c r="AG13" s="260"/>
      <c r="AH13" s="260"/>
      <c r="AI13" s="259"/>
      <c r="AJ13" s="258"/>
      <c r="AK13" s="259"/>
      <c r="AL13" s="258"/>
      <c r="AM13" s="259"/>
      <c r="AN13" s="258"/>
      <c r="AO13" s="259"/>
      <c r="AP13" s="258"/>
      <c r="AQ13" s="259"/>
      <c r="AR13" s="258"/>
      <c r="AS13" s="256"/>
      <c r="AT13" s="257"/>
      <c r="AU13" s="260"/>
      <c r="AV13" s="260"/>
      <c r="AW13" s="259"/>
      <c r="AX13" s="258"/>
      <c r="AY13" s="259"/>
      <c r="AZ13" s="258"/>
      <c r="BA13" s="259"/>
      <c r="BB13" s="258"/>
      <c r="BC13" s="259"/>
      <c r="BD13" s="258"/>
      <c r="BE13" s="259"/>
      <c r="BF13" s="258"/>
      <c r="BG13" s="256"/>
      <c r="BH13" s="257"/>
      <c r="BI13" s="260"/>
      <c r="BJ13" s="260"/>
      <c r="BK13" s="259"/>
      <c r="BL13" s="258"/>
      <c r="BM13" s="259"/>
      <c r="BN13" s="258"/>
      <c r="BO13" s="259"/>
      <c r="BP13" s="258"/>
      <c r="BQ13" s="259"/>
      <c r="BR13" s="258"/>
      <c r="BS13" s="259"/>
      <c r="BT13" s="258"/>
      <c r="BU13" s="256"/>
      <c r="BV13" s="257"/>
      <c r="BW13" s="260"/>
      <c r="BX13" s="260"/>
      <c r="BY13" s="259"/>
      <c r="BZ13" s="258"/>
      <c r="CA13" s="259"/>
      <c r="CB13" s="258"/>
      <c r="CC13" s="259"/>
      <c r="CD13" s="258"/>
      <c r="CE13" s="259"/>
      <c r="CF13" s="258"/>
      <c r="CG13" s="259"/>
      <c r="CH13" s="258"/>
      <c r="CI13" s="256"/>
      <c r="CJ13" s="257"/>
      <c r="CK13" s="260"/>
      <c r="CL13" s="260"/>
      <c r="CM13" s="259"/>
      <c r="CN13" s="258"/>
      <c r="CO13" s="259"/>
      <c r="CP13" s="258"/>
      <c r="CQ13" s="259"/>
      <c r="CR13" s="258"/>
      <c r="CS13" s="259"/>
      <c r="CT13" s="258"/>
      <c r="CU13" s="259"/>
      <c r="CV13" s="258"/>
      <c r="CW13" s="256"/>
      <c r="CX13" s="257"/>
      <c r="CY13" s="260"/>
      <c r="CZ13" s="260"/>
      <c r="DA13" s="259"/>
      <c r="DB13" s="258"/>
      <c r="DC13" s="259"/>
      <c r="DD13" s="258"/>
      <c r="DE13" s="259"/>
      <c r="DF13" s="258"/>
      <c r="DG13" s="259"/>
      <c r="DH13" s="258"/>
      <c r="DI13" s="259"/>
      <c r="DJ13" s="258"/>
      <c r="DK13" s="256"/>
      <c r="DL13" s="256"/>
      <c r="DM13" s="261"/>
      <c r="DN13" s="261"/>
      <c r="DO13" s="261"/>
    </row>
    <row r="14" spans="1:119" s="262" customFormat="1" ht="15.75">
      <c r="A14" s="255">
        <v>3</v>
      </c>
      <c r="B14" s="287"/>
      <c r="C14" s="291"/>
      <c r="D14" s="364"/>
      <c r="E14" s="321"/>
      <c r="F14" s="364"/>
      <c r="G14" s="321" t="str">
        <f t="shared" si="1"/>
        <v>0</v>
      </c>
      <c r="H14" s="364"/>
      <c r="I14" s="319" t="str">
        <f t="shared" si="2"/>
        <v>0</v>
      </c>
      <c r="J14" s="365"/>
      <c r="K14" s="321" t="str">
        <f t="shared" si="3"/>
        <v>0</v>
      </c>
      <c r="L14" s="364"/>
      <c r="M14" s="321" t="str">
        <f t="shared" si="4"/>
        <v>0</v>
      </c>
      <c r="N14" s="364"/>
      <c r="O14" s="321" t="str">
        <f t="shared" si="5"/>
        <v>0</v>
      </c>
      <c r="P14" s="366">
        <f t="shared" si="6"/>
        <v>0</v>
      </c>
      <c r="Q14" s="356"/>
      <c r="R14" s="357">
        <v>3</v>
      </c>
      <c r="S14" s="367">
        <f>'CM2 (2)'!B14</f>
        <v>0</v>
      </c>
      <c r="T14" s="368">
        <f>'CM2 (2)'!C14</f>
        <v>0</v>
      </c>
      <c r="U14" s="369">
        <f>'CM2 (2)'!E14</f>
        <v>0</v>
      </c>
      <c r="V14" s="369" t="str">
        <f t="shared" si="7"/>
        <v>0</v>
      </c>
      <c r="W14" s="370">
        <f t="shared" si="8"/>
        <v>0</v>
      </c>
      <c r="X14" s="369" t="str">
        <f t="shared" si="9"/>
        <v>0</v>
      </c>
      <c r="Y14" s="371" t="str">
        <f t="shared" si="10"/>
        <v>0</v>
      </c>
      <c r="Z14" s="372">
        <f t="shared" si="0"/>
        <v>0</v>
      </c>
      <c r="AA14" s="257"/>
      <c r="AB14" s="258"/>
      <c r="AC14" s="259"/>
      <c r="AD14" s="258"/>
      <c r="AE14" s="256"/>
      <c r="AF14" s="257"/>
      <c r="AG14" s="260"/>
      <c r="AH14" s="260"/>
      <c r="AI14" s="259"/>
      <c r="AJ14" s="258"/>
      <c r="AK14" s="259"/>
      <c r="AL14" s="258"/>
      <c r="AM14" s="259"/>
      <c r="AN14" s="258"/>
      <c r="AO14" s="259"/>
      <c r="AP14" s="258"/>
      <c r="AQ14" s="259"/>
      <c r="AR14" s="258"/>
      <c r="AS14" s="256"/>
      <c r="AT14" s="257"/>
      <c r="AU14" s="260"/>
      <c r="AV14" s="260"/>
      <c r="AW14" s="259"/>
      <c r="AX14" s="258"/>
      <c r="AY14" s="259"/>
      <c r="AZ14" s="258"/>
      <c r="BA14" s="259"/>
      <c r="BB14" s="258"/>
      <c r="BC14" s="259"/>
      <c r="BD14" s="258"/>
      <c r="BE14" s="259"/>
      <c r="BF14" s="258"/>
      <c r="BG14" s="256"/>
      <c r="BH14" s="257"/>
      <c r="BI14" s="260"/>
      <c r="BJ14" s="260"/>
      <c r="BK14" s="259"/>
      <c r="BL14" s="258"/>
      <c r="BM14" s="259"/>
      <c r="BN14" s="258"/>
      <c r="BO14" s="259"/>
      <c r="BP14" s="258"/>
      <c r="BQ14" s="259"/>
      <c r="BR14" s="258"/>
      <c r="BS14" s="259"/>
      <c r="BT14" s="258"/>
      <c r="BU14" s="256"/>
      <c r="BV14" s="257"/>
      <c r="BW14" s="260"/>
      <c r="BX14" s="260"/>
      <c r="BY14" s="259"/>
      <c r="BZ14" s="258"/>
      <c r="CA14" s="259"/>
      <c r="CB14" s="258"/>
      <c r="CC14" s="259"/>
      <c r="CD14" s="258"/>
      <c r="CE14" s="259"/>
      <c r="CF14" s="258"/>
      <c r="CG14" s="259"/>
      <c r="CH14" s="258"/>
      <c r="CI14" s="256"/>
      <c r="CJ14" s="257"/>
      <c r="CK14" s="260"/>
      <c r="CL14" s="260"/>
      <c r="CM14" s="259"/>
      <c r="CN14" s="258"/>
      <c r="CO14" s="259"/>
      <c r="CP14" s="258"/>
      <c r="CQ14" s="259"/>
      <c r="CR14" s="258"/>
      <c r="CS14" s="259"/>
      <c r="CT14" s="258"/>
      <c r="CU14" s="259"/>
      <c r="CV14" s="258"/>
      <c r="CW14" s="256"/>
      <c r="CX14" s="257"/>
      <c r="CY14" s="260"/>
      <c r="CZ14" s="260"/>
      <c r="DA14" s="259"/>
      <c r="DB14" s="258"/>
      <c r="DC14" s="259"/>
      <c r="DD14" s="258"/>
      <c r="DE14" s="259"/>
      <c r="DF14" s="258"/>
      <c r="DG14" s="259"/>
      <c r="DH14" s="258"/>
      <c r="DI14" s="259"/>
      <c r="DJ14" s="258"/>
      <c r="DK14" s="256"/>
      <c r="DL14" s="256"/>
      <c r="DM14" s="261"/>
      <c r="DN14" s="261"/>
      <c r="DO14" s="261"/>
    </row>
    <row r="15" spans="1:119" s="262" customFormat="1" ht="15.75">
      <c r="A15" s="255">
        <v>4</v>
      </c>
      <c r="B15" s="287"/>
      <c r="C15" s="291"/>
      <c r="D15" s="364"/>
      <c r="E15" s="321"/>
      <c r="F15" s="364"/>
      <c r="G15" s="321" t="str">
        <f t="shared" si="1"/>
        <v>0</v>
      </c>
      <c r="H15" s="364"/>
      <c r="I15" s="319" t="str">
        <f t="shared" si="2"/>
        <v>0</v>
      </c>
      <c r="J15" s="365"/>
      <c r="K15" s="321" t="str">
        <f t="shared" si="3"/>
        <v>0</v>
      </c>
      <c r="L15" s="364"/>
      <c r="M15" s="321" t="str">
        <f t="shared" si="4"/>
        <v>0</v>
      </c>
      <c r="N15" s="364"/>
      <c r="O15" s="321" t="str">
        <f t="shared" si="5"/>
        <v>0</v>
      </c>
      <c r="P15" s="366">
        <f t="shared" si="6"/>
        <v>0</v>
      </c>
      <c r="Q15" s="356"/>
      <c r="R15" s="357">
        <v>4</v>
      </c>
      <c r="S15" s="367">
        <f>'CM2 (2)'!B15</f>
        <v>0</v>
      </c>
      <c r="T15" s="368">
        <f>'CM2 (2)'!C15</f>
        <v>0</v>
      </c>
      <c r="U15" s="369">
        <f>'CM2 (2)'!E15</f>
        <v>0</v>
      </c>
      <c r="V15" s="369" t="str">
        <f t="shared" si="7"/>
        <v>0</v>
      </c>
      <c r="W15" s="370">
        <f t="shared" si="8"/>
        <v>0</v>
      </c>
      <c r="X15" s="369" t="str">
        <f t="shared" si="9"/>
        <v>0</v>
      </c>
      <c r="Y15" s="371" t="str">
        <f t="shared" si="10"/>
        <v>0</v>
      </c>
      <c r="Z15" s="372">
        <f t="shared" si="0"/>
        <v>0</v>
      </c>
      <c r="AA15" s="257"/>
      <c r="AB15" s="258"/>
      <c r="AC15" s="259"/>
      <c r="AD15" s="258"/>
      <c r="AE15" s="256"/>
      <c r="AF15" s="257"/>
      <c r="AG15" s="260"/>
      <c r="AH15" s="260"/>
      <c r="AI15" s="259"/>
      <c r="AJ15" s="258"/>
      <c r="AK15" s="259"/>
      <c r="AL15" s="258"/>
      <c r="AM15" s="259"/>
      <c r="AN15" s="258"/>
      <c r="AO15" s="259"/>
      <c r="AP15" s="258"/>
      <c r="AQ15" s="259"/>
      <c r="AR15" s="258"/>
      <c r="AS15" s="256"/>
      <c r="AT15" s="257"/>
      <c r="AU15" s="260"/>
      <c r="AV15" s="260"/>
      <c r="AW15" s="259"/>
      <c r="AX15" s="258"/>
      <c r="AY15" s="259"/>
      <c r="AZ15" s="258"/>
      <c r="BA15" s="259"/>
      <c r="BB15" s="258"/>
      <c r="BC15" s="259"/>
      <c r="BD15" s="258"/>
      <c r="BE15" s="259"/>
      <c r="BF15" s="258"/>
      <c r="BG15" s="256"/>
      <c r="BH15" s="257"/>
      <c r="BI15" s="260"/>
      <c r="BJ15" s="260"/>
      <c r="BK15" s="259"/>
      <c r="BL15" s="258"/>
      <c r="BM15" s="259"/>
      <c r="BN15" s="258"/>
      <c r="BO15" s="259"/>
      <c r="BP15" s="258"/>
      <c r="BQ15" s="259"/>
      <c r="BR15" s="258"/>
      <c r="BS15" s="259"/>
      <c r="BT15" s="258"/>
      <c r="BU15" s="256"/>
      <c r="BV15" s="257"/>
      <c r="BW15" s="260"/>
      <c r="BX15" s="260"/>
      <c r="BY15" s="259"/>
      <c r="BZ15" s="258"/>
      <c r="CA15" s="259"/>
      <c r="CB15" s="258"/>
      <c r="CC15" s="259"/>
      <c r="CD15" s="258"/>
      <c r="CE15" s="259"/>
      <c r="CF15" s="258"/>
      <c r="CG15" s="259"/>
      <c r="CH15" s="258"/>
      <c r="CI15" s="256"/>
      <c r="CJ15" s="257"/>
      <c r="CK15" s="260"/>
      <c r="CL15" s="260"/>
      <c r="CM15" s="259"/>
      <c r="CN15" s="258"/>
      <c r="CO15" s="259"/>
      <c r="CP15" s="258"/>
      <c r="CQ15" s="259"/>
      <c r="CR15" s="258"/>
      <c r="CS15" s="259"/>
      <c r="CT15" s="258"/>
      <c r="CU15" s="259"/>
      <c r="CV15" s="258"/>
      <c r="CW15" s="256"/>
      <c r="CX15" s="257"/>
      <c r="CY15" s="260"/>
      <c r="CZ15" s="260"/>
      <c r="DA15" s="259"/>
      <c r="DB15" s="258"/>
      <c r="DC15" s="259"/>
      <c r="DD15" s="258"/>
      <c r="DE15" s="259"/>
      <c r="DF15" s="258"/>
      <c r="DG15" s="259"/>
      <c r="DH15" s="258"/>
      <c r="DI15" s="259"/>
      <c r="DJ15" s="258"/>
      <c r="DK15" s="256"/>
      <c r="DL15" s="256"/>
      <c r="DM15" s="261"/>
      <c r="DN15" s="261"/>
      <c r="DO15" s="261"/>
    </row>
    <row r="16" spans="1:119" s="262" customFormat="1" ht="15.75">
      <c r="A16" s="255">
        <v>5</v>
      </c>
      <c r="B16" s="287"/>
      <c r="C16" s="291"/>
      <c r="D16" s="364"/>
      <c r="E16" s="321"/>
      <c r="F16" s="364"/>
      <c r="G16" s="321" t="str">
        <f t="shared" si="1"/>
        <v>0</v>
      </c>
      <c r="H16" s="364"/>
      <c r="I16" s="319" t="str">
        <f t="shared" si="2"/>
        <v>0</v>
      </c>
      <c r="J16" s="365"/>
      <c r="K16" s="321" t="str">
        <f t="shared" si="3"/>
        <v>0</v>
      </c>
      <c r="L16" s="364"/>
      <c r="M16" s="321" t="str">
        <f t="shared" si="4"/>
        <v>0</v>
      </c>
      <c r="N16" s="364"/>
      <c r="O16" s="321" t="str">
        <f t="shared" si="5"/>
        <v>0</v>
      </c>
      <c r="P16" s="366">
        <f t="shared" si="6"/>
        <v>0</v>
      </c>
      <c r="Q16" s="356"/>
      <c r="R16" s="357">
        <v>5</v>
      </c>
      <c r="S16" s="367">
        <f>'CM2 (2)'!B16</f>
        <v>0</v>
      </c>
      <c r="T16" s="368">
        <f>'CM2 (2)'!C16</f>
        <v>0</v>
      </c>
      <c r="U16" s="369">
        <f>'CM2 (2)'!E16</f>
        <v>0</v>
      </c>
      <c r="V16" s="369" t="str">
        <f t="shared" si="7"/>
        <v>0</v>
      </c>
      <c r="W16" s="370">
        <f t="shared" si="8"/>
        <v>0</v>
      </c>
      <c r="X16" s="369" t="str">
        <f t="shared" si="9"/>
        <v>0</v>
      </c>
      <c r="Y16" s="371" t="str">
        <f t="shared" si="10"/>
        <v>0</v>
      </c>
      <c r="Z16" s="372">
        <f t="shared" si="0"/>
        <v>0</v>
      </c>
      <c r="AA16" s="257"/>
      <c r="AB16" s="258"/>
      <c r="AC16" s="259"/>
      <c r="AD16" s="258"/>
      <c r="AE16" s="256"/>
      <c r="AF16" s="257"/>
      <c r="AG16" s="260"/>
      <c r="AH16" s="260"/>
      <c r="AI16" s="259"/>
      <c r="AJ16" s="258"/>
      <c r="AK16" s="259"/>
      <c r="AL16" s="258"/>
      <c r="AM16" s="259"/>
      <c r="AN16" s="258"/>
      <c r="AO16" s="259"/>
      <c r="AP16" s="258"/>
      <c r="AQ16" s="259"/>
      <c r="AR16" s="258"/>
      <c r="AS16" s="256"/>
      <c r="AT16" s="257"/>
      <c r="AU16" s="260"/>
      <c r="AV16" s="260"/>
      <c r="AW16" s="259"/>
      <c r="AX16" s="258"/>
      <c r="AY16" s="259"/>
      <c r="AZ16" s="258"/>
      <c r="BA16" s="259"/>
      <c r="BB16" s="258"/>
      <c r="BC16" s="259"/>
      <c r="BD16" s="258"/>
      <c r="BE16" s="259"/>
      <c r="BF16" s="258"/>
      <c r="BG16" s="256"/>
      <c r="BH16" s="257"/>
      <c r="BI16" s="260"/>
      <c r="BJ16" s="260"/>
      <c r="BK16" s="259"/>
      <c r="BL16" s="258"/>
      <c r="BM16" s="259"/>
      <c r="BN16" s="258"/>
      <c r="BO16" s="259"/>
      <c r="BP16" s="258"/>
      <c r="BQ16" s="259"/>
      <c r="BR16" s="258"/>
      <c r="BS16" s="259"/>
      <c r="BT16" s="258"/>
      <c r="BU16" s="256"/>
      <c r="BV16" s="257"/>
      <c r="BW16" s="260"/>
      <c r="BX16" s="260"/>
      <c r="BY16" s="259"/>
      <c r="BZ16" s="258"/>
      <c r="CA16" s="259"/>
      <c r="CB16" s="258"/>
      <c r="CC16" s="259"/>
      <c r="CD16" s="258"/>
      <c r="CE16" s="259"/>
      <c r="CF16" s="258"/>
      <c r="CG16" s="259"/>
      <c r="CH16" s="258"/>
      <c r="CI16" s="256"/>
      <c r="CJ16" s="257"/>
      <c r="CK16" s="260"/>
      <c r="CL16" s="260"/>
      <c r="CM16" s="259"/>
      <c r="CN16" s="258"/>
      <c r="CO16" s="259"/>
      <c r="CP16" s="258"/>
      <c r="CQ16" s="259"/>
      <c r="CR16" s="258"/>
      <c r="CS16" s="259"/>
      <c r="CT16" s="258"/>
      <c r="CU16" s="259"/>
      <c r="CV16" s="258"/>
      <c r="CW16" s="256"/>
      <c r="CX16" s="257"/>
      <c r="CY16" s="260"/>
      <c r="CZ16" s="260"/>
      <c r="DA16" s="259"/>
      <c r="DB16" s="258"/>
      <c r="DC16" s="259"/>
      <c r="DD16" s="258"/>
      <c r="DE16" s="259"/>
      <c r="DF16" s="258"/>
      <c r="DG16" s="259"/>
      <c r="DH16" s="258"/>
      <c r="DI16" s="259"/>
      <c r="DJ16" s="258"/>
      <c r="DK16" s="256"/>
      <c r="DL16" s="256"/>
      <c r="DM16" s="261"/>
      <c r="DN16" s="261"/>
      <c r="DO16" s="261"/>
    </row>
    <row r="17" spans="1:119" s="262" customFormat="1" ht="15.75">
      <c r="A17" s="255">
        <v>6</v>
      </c>
      <c r="B17" s="287"/>
      <c r="C17" s="291"/>
      <c r="D17" s="364"/>
      <c r="E17" s="321"/>
      <c r="F17" s="364"/>
      <c r="G17" s="321" t="str">
        <f t="shared" si="1"/>
        <v>0</v>
      </c>
      <c r="H17" s="364"/>
      <c r="I17" s="319" t="str">
        <f t="shared" si="2"/>
        <v>0</v>
      </c>
      <c r="J17" s="365"/>
      <c r="K17" s="321" t="str">
        <f t="shared" si="3"/>
        <v>0</v>
      </c>
      <c r="L17" s="364"/>
      <c r="M17" s="321" t="str">
        <f t="shared" si="4"/>
        <v>0</v>
      </c>
      <c r="N17" s="364"/>
      <c r="O17" s="321" t="str">
        <f t="shared" si="5"/>
        <v>0</v>
      </c>
      <c r="P17" s="366">
        <f t="shared" si="6"/>
        <v>0</v>
      </c>
      <c r="Q17" s="356"/>
      <c r="R17" s="357">
        <v>6</v>
      </c>
      <c r="S17" s="367">
        <f>'CM2 (2)'!B17</f>
        <v>0</v>
      </c>
      <c r="T17" s="368">
        <f>'CM2 (2)'!C17</f>
        <v>0</v>
      </c>
      <c r="U17" s="369">
        <f>'CM2 (2)'!E17</f>
        <v>0</v>
      </c>
      <c r="V17" s="369" t="str">
        <f t="shared" si="7"/>
        <v>0</v>
      </c>
      <c r="W17" s="370">
        <f t="shared" si="8"/>
        <v>0</v>
      </c>
      <c r="X17" s="369" t="str">
        <f t="shared" si="9"/>
        <v>0</v>
      </c>
      <c r="Y17" s="371" t="str">
        <f t="shared" si="10"/>
        <v>0</v>
      </c>
      <c r="Z17" s="372">
        <f t="shared" si="0"/>
        <v>0</v>
      </c>
      <c r="AA17" s="257"/>
      <c r="AB17" s="258"/>
      <c r="AC17" s="259"/>
      <c r="AD17" s="258"/>
      <c r="AE17" s="256"/>
      <c r="AF17" s="257"/>
      <c r="AG17" s="260"/>
      <c r="AH17" s="260"/>
      <c r="AI17" s="259"/>
      <c r="AJ17" s="258"/>
      <c r="AK17" s="259"/>
      <c r="AL17" s="258"/>
      <c r="AM17" s="259"/>
      <c r="AN17" s="258"/>
      <c r="AO17" s="259"/>
      <c r="AP17" s="258"/>
      <c r="AQ17" s="259"/>
      <c r="AR17" s="258"/>
      <c r="AS17" s="256"/>
      <c r="AT17" s="257"/>
      <c r="AU17" s="260"/>
      <c r="AV17" s="260"/>
      <c r="AW17" s="259"/>
      <c r="AX17" s="258"/>
      <c r="AY17" s="259"/>
      <c r="AZ17" s="258"/>
      <c r="BA17" s="259"/>
      <c r="BB17" s="258"/>
      <c r="BC17" s="259"/>
      <c r="BD17" s="258"/>
      <c r="BE17" s="259"/>
      <c r="BF17" s="258"/>
      <c r="BG17" s="256"/>
      <c r="BH17" s="257"/>
      <c r="BI17" s="260"/>
      <c r="BJ17" s="260"/>
      <c r="BK17" s="259"/>
      <c r="BL17" s="258"/>
      <c r="BM17" s="259"/>
      <c r="BN17" s="258"/>
      <c r="BO17" s="259"/>
      <c r="BP17" s="258"/>
      <c r="BQ17" s="259"/>
      <c r="BR17" s="258"/>
      <c r="BS17" s="259"/>
      <c r="BT17" s="258"/>
      <c r="BU17" s="256"/>
      <c r="BV17" s="257"/>
      <c r="BW17" s="260"/>
      <c r="BX17" s="260"/>
      <c r="BY17" s="259"/>
      <c r="BZ17" s="258"/>
      <c r="CA17" s="259"/>
      <c r="CB17" s="258"/>
      <c r="CC17" s="259"/>
      <c r="CD17" s="258"/>
      <c r="CE17" s="259"/>
      <c r="CF17" s="258"/>
      <c r="CG17" s="259"/>
      <c r="CH17" s="258"/>
      <c r="CI17" s="256"/>
      <c r="CJ17" s="257"/>
      <c r="CK17" s="260"/>
      <c r="CL17" s="260"/>
      <c r="CM17" s="259"/>
      <c r="CN17" s="258"/>
      <c r="CO17" s="259"/>
      <c r="CP17" s="258"/>
      <c r="CQ17" s="259"/>
      <c r="CR17" s="258"/>
      <c r="CS17" s="259"/>
      <c r="CT17" s="258"/>
      <c r="CU17" s="259"/>
      <c r="CV17" s="258"/>
      <c r="CW17" s="256"/>
      <c r="CX17" s="257"/>
      <c r="CY17" s="260"/>
      <c r="CZ17" s="260"/>
      <c r="DA17" s="259"/>
      <c r="DB17" s="258"/>
      <c r="DC17" s="259"/>
      <c r="DD17" s="258"/>
      <c r="DE17" s="259"/>
      <c r="DF17" s="258"/>
      <c r="DG17" s="259"/>
      <c r="DH17" s="258"/>
      <c r="DI17" s="259"/>
      <c r="DJ17" s="258"/>
      <c r="DK17" s="256"/>
      <c r="DL17" s="256"/>
      <c r="DM17" s="261"/>
      <c r="DN17" s="261"/>
      <c r="DO17" s="261"/>
    </row>
    <row r="18" spans="1:119" s="262" customFormat="1" ht="15.75">
      <c r="A18" s="255">
        <v>7</v>
      </c>
      <c r="B18" s="287"/>
      <c r="C18" s="291"/>
      <c r="D18" s="364"/>
      <c r="E18" s="321"/>
      <c r="F18" s="364"/>
      <c r="G18" s="321" t="str">
        <f t="shared" si="1"/>
        <v>0</v>
      </c>
      <c r="H18" s="364"/>
      <c r="I18" s="319" t="str">
        <f t="shared" si="2"/>
        <v>0</v>
      </c>
      <c r="J18" s="365"/>
      <c r="K18" s="321" t="str">
        <f t="shared" si="3"/>
        <v>0</v>
      </c>
      <c r="L18" s="364"/>
      <c r="M18" s="321" t="str">
        <f t="shared" si="4"/>
        <v>0</v>
      </c>
      <c r="N18" s="364"/>
      <c r="O18" s="321" t="str">
        <f t="shared" si="5"/>
        <v>0</v>
      </c>
      <c r="P18" s="366">
        <f t="shared" si="6"/>
        <v>0</v>
      </c>
      <c r="Q18" s="356"/>
      <c r="R18" s="357">
        <v>7</v>
      </c>
      <c r="S18" s="367">
        <f>'CM2 (2)'!B18</f>
        <v>0</v>
      </c>
      <c r="T18" s="368">
        <f>'CM2 (2)'!C18</f>
        <v>0</v>
      </c>
      <c r="U18" s="369">
        <f>'CM2 (2)'!E18</f>
        <v>0</v>
      </c>
      <c r="V18" s="369" t="str">
        <f t="shared" si="7"/>
        <v>0</v>
      </c>
      <c r="W18" s="370">
        <f t="shared" si="8"/>
        <v>0</v>
      </c>
      <c r="X18" s="369" t="str">
        <f t="shared" si="9"/>
        <v>0</v>
      </c>
      <c r="Y18" s="371" t="str">
        <f t="shared" si="10"/>
        <v>0</v>
      </c>
      <c r="Z18" s="372">
        <f t="shared" si="0"/>
        <v>0</v>
      </c>
      <c r="AA18" s="257"/>
      <c r="AB18" s="258"/>
      <c r="AC18" s="259"/>
      <c r="AD18" s="258"/>
      <c r="AE18" s="256"/>
      <c r="AF18" s="257"/>
      <c r="AG18" s="260"/>
      <c r="AH18" s="260"/>
      <c r="AI18" s="259"/>
      <c r="AJ18" s="258"/>
      <c r="AK18" s="259"/>
      <c r="AL18" s="258"/>
      <c r="AM18" s="259"/>
      <c r="AN18" s="258"/>
      <c r="AO18" s="259"/>
      <c r="AP18" s="258"/>
      <c r="AQ18" s="259"/>
      <c r="AR18" s="258"/>
      <c r="AS18" s="256"/>
      <c r="AT18" s="257"/>
      <c r="AU18" s="260"/>
      <c r="AV18" s="260"/>
      <c r="AW18" s="259"/>
      <c r="AX18" s="258"/>
      <c r="AY18" s="259"/>
      <c r="AZ18" s="258"/>
      <c r="BA18" s="259"/>
      <c r="BB18" s="258"/>
      <c r="BC18" s="259"/>
      <c r="BD18" s="258"/>
      <c r="BE18" s="259"/>
      <c r="BF18" s="258"/>
      <c r="BG18" s="256"/>
      <c r="BH18" s="257"/>
      <c r="BI18" s="260"/>
      <c r="BJ18" s="260"/>
      <c r="BK18" s="259"/>
      <c r="BL18" s="258"/>
      <c r="BM18" s="259"/>
      <c r="BN18" s="258"/>
      <c r="BO18" s="259"/>
      <c r="BP18" s="258"/>
      <c r="BQ18" s="259"/>
      <c r="BR18" s="258"/>
      <c r="BS18" s="259"/>
      <c r="BT18" s="258"/>
      <c r="BU18" s="256"/>
      <c r="BV18" s="257"/>
      <c r="BW18" s="260"/>
      <c r="BX18" s="260"/>
      <c r="BY18" s="259"/>
      <c r="BZ18" s="258"/>
      <c r="CA18" s="259"/>
      <c r="CB18" s="258"/>
      <c r="CC18" s="259"/>
      <c r="CD18" s="258"/>
      <c r="CE18" s="259"/>
      <c r="CF18" s="258"/>
      <c r="CG18" s="259"/>
      <c r="CH18" s="258"/>
      <c r="CI18" s="256"/>
      <c r="CJ18" s="257"/>
      <c r="CK18" s="260"/>
      <c r="CL18" s="260"/>
      <c r="CM18" s="259"/>
      <c r="CN18" s="258"/>
      <c r="CO18" s="259"/>
      <c r="CP18" s="258"/>
      <c r="CQ18" s="259"/>
      <c r="CR18" s="258"/>
      <c r="CS18" s="259"/>
      <c r="CT18" s="258"/>
      <c r="CU18" s="259"/>
      <c r="CV18" s="258"/>
      <c r="CW18" s="256"/>
      <c r="CX18" s="257"/>
      <c r="CY18" s="260"/>
      <c r="CZ18" s="260"/>
      <c r="DA18" s="259"/>
      <c r="DB18" s="258"/>
      <c r="DC18" s="259"/>
      <c r="DD18" s="258"/>
      <c r="DE18" s="259"/>
      <c r="DF18" s="258"/>
      <c r="DG18" s="259"/>
      <c r="DH18" s="258"/>
      <c r="DI18" s="259"/>
      <c r="DJ18" s="258"/>
      <c r="DK18" s="256"/>
      <c r="DL18" s="256"/>
      <c r="DM18" s="261"/>
      <c r="DN18" s="261"/>
      <c r="DO18" s="261"/>
    </row>
    <row r="19" spans="1:119" s="262" customFormat="1" ht="15.75">
      <c r="A19" s="255">
        <v>8</v>
      </c>
      <c r="B19" s="287"/>
      <c r="C19" s="291"/>
      <c r="D19" s="364"/>
      <c r="E19" s="321"/>
      <c r="F19" s="364"/>
      <c r="G19" s="321" t="str">
        <f t="shared" si="1"/>
        <v>0</v>
      </c>
      <c r="H19" s="364"/>
      <c r="I19" s="319" t="str">
        <f t="shared" si="2"/>
        <v>0</v>
      </c>
      <c r="J19" s="365"/>
      <c r="K19" s="321" t="str">
        <f t="shared" si="3"/>
        <v>0</v>
      </c>
      <c r="L19" s="364"/>
      <c r="M19" s="321" t="str">
        <f t="shared" si="4"/>
        <v>0</v>
      </c>
      <c r="N19" s="364"/>
      <c r="O19" s="321" t="str">
        <f t="shared" si="5"/>
        <v>0</v>
      </c>
      <c r="P19" s="366">
        <f t="shared" si="6"/>
        <v>0</v>
      </c>
      <c r="Q19" s="356"/>
      <c r="R19" s="357">
        <v>8</v>
      </c>
      <c r="S19" s="367">
        <f>'CM2 (2)'!B19</f>
        <v>0</v>
      </c>
      <c r="T19" s="368">
        <f>'CM2 (2)'!C19</f>
        <v>0</v>
      </c>
      <c r="U19" s="369">
        <f>'CM2 (2)'!E19</f>
        <v>0</v>
      </c>
      <c r="V19" s="369" t="str">
        <f t="shared" si="7"/>
        <v>0</v>
      </c>
      <c r="W19" s="370">
        <f t="shared" si="8"/>
        <v>0</v>
      </c>
      <c r="X19" s="369" t="str">
        <f t="shared" si="9"/>
        <v>0</v>
      </c>
      <c r="Y19" s="371" t="str">
        <f t="shared" si="10"/>
        <v>0</v>
      </c>
      <c r="Z19" s="372">
        <f t="shared" si="0"/>
        <v>0</v>
      </c>
      <c r="AA19" s="257"/>
      <c r="AB19" s="258"/>
      <c r="AC19" s="259"/>
      <c r="AD19" s="258"/>
      <c r="AE19" s="256"/>
      <c r="AF19" s="257"/>
      <c r="AG19" s="260"/>
      <c r="AH19" s="260"/>
      <c r="AI19" s="259"/>
      <c r="AJ19" s="258"/>
      <c r="AK19" s="259"/>
      <c r="AL19" s="258"/>
      <c r="AM19" s="259"/>
      <c r="AN19" s="258"/>
      <c r="AO19" s="259"/>
      <c r="AP19" s="258"/>
      <c r="AQ19" s="259"/>
      <c r="AR19" s="258"/>
      <c r="AS19" s="256"/>
      <c r="AT19" s="257"/>
      <c r="AU19" s="260"/>
      <c r="AV19" s="260"/>
      <c r="AW19" s="259"/>
      <c r="AX19" s="258"/>
      <c r="AY19" s="259"/>
      <c r="AZ19" s="258"/>
      <c r="BA19" s="259"/>
      <c r="BB19" s="258"/>
      <c r="BC19" s="259"/>
      <c r="BD19" s="258"/>
      <c r="BE19" s="259"/>
      <c r="BF19" s="258"/>
      <c r="BG19" s="256"/>
      <c r="BH19" s="257"/>
      <c r="BI19" s="260"/>
      <c r="BJ19" s="260"/>
      <c r="BK19" s="259"/>
      <c r="BL19" s="258"/>
      <c r="BM19" s="259"/>
      <c r="BN19" s="258"/>
      <c r="BO19" s="259"/>
      <c r="BP19" s="258"/>
      <c r="BQ19" s="259"/>
      <c r="BR19" s="258"/>
      <c r="BS19" s="259"/>
      <c r="BT19" s="258"/>
      <c r="BU19" s="256"/>
      <c r="BV19" s="257"/>
      <c r="BW19" s="260"/>
      <c r="BX19" s="260"/>
      <c r="BY19" s="259"/>
      <c r="BZ19" s="258"/>
      <c r="CA19" s="259"/>
      <c r="CB19" s="258"/>
      <c r="CC19" s="259"/>
      <c r="CD19" s="258"/>
      <c r="CE19" s="259"/>
      <c r="CF19" s="258"/>
      <c r="CG19" s="259"/>
      <c r="CH19" s="258"/>
      <c r="CI19" s="256"/>
      <c r="CJ19" s="257"/>
      <c r="CK19" s="260"/>
      <c r="CL19" s="260"/>
      <c r="CM19" s="259"/>
      <c r="CN19" s="258"/>
      <c r="CO19" s="259"/>
      <c r="CP19" s="258"/>
      <c r="CQ19" s="259"/>
      <c r="CR19" s="258"/>
      <c r="CS19" s="259"/>
      <c r="CT19" s="258"/>
      <c r="CU19" s="259"/>
      <c r="CV19" s="258"/>
      <c r="CW19" s="256"/>
      <c r="CX19" s="257"/>
      <c r="CY19" s="260"/>
      <c r="CZ19" s="260"/>
      <c r="DA19" s="259"/>
      <c r="DB19" s="258"/>
      <c r="DC19" s="259"/>
      <c r="DD19" s="258"/>
      <c r="DE19" s="259"/>
      <c r="DF19" s="258"/>
      <c r="DG19" s="259"/>
      <c r="DH19" s="258"/>
      <c r="DI19" s="259"/>
      <c r="DJ19" s="258"/>
      <c r="DK19" s="256"/>
      <c r="DL19" s="256"/>
      <c r="DM19" s="261"/>
      <c r="DN19" s="261"/>
      <c r="DO19" s="261"/>
    </row>
    <row r="20" spans="1:119" s="262" customFormat="1" ht="15.75">
      <c r="A20" s="255">
        <v>9</v>
      </c>
      <c r="B20" s="287"/>
      <c r="C20" s="291"/>
      <c r="D20" s="364"/>
      <c r="E20" s="321"/>
      <c r="F20" s="364"/>
      <c r="G20" s="321" t="str">
        <f t="shared" si="1"/>
        <v>0</v>
      </c>
      <c r="H20" s="364"/>
      <c r="I20" s="319" t="str">
        <f t="shared" si="2"/>
        <v>0</v>
      </c>
      <c r="J20" s="365"/>
      <c r="K20" s="321" t="str">
        <f t="shared" si="3"/>
        <v>0</v>
      </c>
      <c r="L20" s="364"/>
      <c r="M20" s="321" t="str">
        <f t="shared" si="4"/>
        <v>0</v>
      </c>
      <c r="N20" s="364"/>
      <c r="O20" s="321" t="str">
        <f t="shared" si="5"/>
        <v>0</v>
      </c>
      <c r="P20" s="366">
        <f t="shared" si="6"/>
        <v>0</v>
      </c>
      <c r="Q20" s="356"/>
      <c r="R20" s="357">
        <v>9</v>
      </c>
      <c r="S20" s="367">
        <f>'CM2 (2)'!B20</f>
        <v>0</v>
      </c>
      <c r="T20" s="368">
        <f>'CM2 (2)'!C20</f>
        <v>0</v>
      </c>
      <c r="U20" s="369">
        <f>'CM2 (2)'!E20</f>
        <v>0</v>
      </c>
      <c r="V20" s="369" t="str">
        <f t="shared" si="7"/>
        <v>0</v>
      </c>
      <c r="W20" s="370">
        <f t="shared" si="8"/>
        <v>0</v>
      </c>
      <c r="X20" s="369" t="str">
        <f t="shared" si="9"/>
        <v>0</v>
      </c>
      <c r="Y20" s="371" t="str">
        <f t="shared" si="10"/>
        <v>0</v>
      </c>
      <c r="Z20" s="372">
        <f t="shared" si="0"/>
        <v>0</v>
      </c>
      <c r="AA20" s="257"/>
      <c r="AB20" s="258"/>
      <c r="AC20" s="259"/>
      <c r="AD20" s="258"/>
      <c r="AE20" s="256"/>
      <c r="AF20" s="257"/>
      <c r="AG20" s="260"/>
      <c r="AH20" s="260"/>
      <c r="AI20" s="259"/>
      <c r="AJ20" s="258"/>
      <c r="AK20" s="259"/>
      <c r="AL20" s="258"/>
      <c r="AM20" s="259"/>
      <c r="AN20" s="258"/>
      <c r="AO20" s="259"/>
      <c r="AP20" s="258"/>
      <c r="AQ20" s="259"/>
      <c r="AR20" s="258"/>
      <c r="AS20" s="256"/>
      <c r="AT20" s="257"/>
      <c r="AU20" s="260"/>
      <c r="AV20" s="260"/>
      <c r="AW20" s="259"/>
      <c r="AX20" s="258"/>
      <c r="AY20" s="259"/>
      <c r="AZ20" s="258"/>
      <c r="BA20" s="259"/>
      <c r="BB20" s="258"/>
      <c r="BC20" s="259"/>
      <c r="BD20" s="258"/>
      <c r="BE20" s="259"/>
      <c r="BF20" s="258"/>
      <c r="BG20" s="256"/>
      <c r="BH20" s="257"/>
      <c r="BI20" s="260"/>
      <c r="BJ20" s="260"/>
      <c r="BK20" s="259"/>
      <c r="BL20" s="258"/>
      <c r="BM20" s="259"/>
      <c r="BN20" s="258"/>
      <c r="BO20" s="259"/>
      <c r="BP20" s="258"/>
      <c r="BQ20" s="259"/>
      <c r="BR20" s="258"/>
      <c r="BS20" s="259"/>
      <c r="BT20" s="258"/>
      <c r="BU20" s="256"/>
      <c r="BV20" s="257"/>
      <c r="BW20" s="260"/>
      <c r="BX20" s="260"/>
      <c r="BY20" s="259"/>
      <c r="BZ20" s="258"/>
      <c r="CA20" s="259"/>
      <c r="CB20" s="258"/>
      <c r="CC20" s="259"/>
      <c r="CD20" s="258"/>
      <c r="CE20" s="259"/>
      <c r="CF20" s="258"/>
      <c r="CG20" s="259"/>
      <c r="CH20" s="258"/>
      <c r="CI20" s="256"/>
      <c r="CJ20" s="257"/>
      <c r="CK20" s="260"/>
      <c r="CL20" s="260"/>
      <c r="CM20" s="259"/>
      <c r="CN20" s="258"/>
      <c r="CO20" s="259"/>
      <c r="CP20" s="258"/>
      <c r="CQ20" s="259"/>
      <c r="CR20" s="258"/>
      <c r="CS20" s="259"/>
      <c r="CT20" s="258"/>
      <c r="CU20" s="259"/>
      <c r="CV20" s="258"/>
      <c r="CW20" s="256"/>
      <c r="CX20" s="257"/>
      <c r="CY20" s="260"/>
      <c r="CZ20" s="260"/>
      <c r="DA20" s="259"/>
      <c r="DB20" s="258"/>
      <c r="DC20" s="259"/>
      <c r="DD20" s="258"/>
      <c r="DE20" s="259"/>
      <c r="DF20" s="258"/>
      <c r="DG20" s="259"/>
      <c r="DH20" s="258"/>
      <c r="DI20" s="259"/>
      <c r="DJ20" s="258"/>
      <c r="DK20" s="256"/>
      <c r="DL20" s="256"/>
      <c r="DM20" s="261"/>
      <c r="DN20" s="261"/>
      <c r="DO20" s="261"/>
    </row>
    <row r="21" spans="1:119" s="262" customFormat="1" ht="15.75">
      <c r="A21" s="255">
        <v>10</v>
      </c>
      <c r="B21" s="287"/>
      <c r="C21" s="291"/>
      <c r="D21" s="373"/>
      <c r="E21" s="321"/>
      <c r="F21" s="364"/>
      <c r="G21" s="321" t="str">
        <f t="shared" si="1"/>
        <v>0</v>
      </c>
      <c r="H21" s="364"/>
      <c r="I21" s="319" t="str">
        <f t="shared" si="2"/>
        <v>0</v>
      </c>
      <c r="J21" s="365"/>
      <c r="K21" s="321" t="str">
        <f t="shared" si="3"/>
        <v>0</v>
      </c>
      <c r="L21" s="364"/>
      <c r="M21" s="321" t="str">
        <f t="shared" si="4"/>
        <v>0</v>
      </c>
      <c r="N21" s="364"/>
      <c r="O21" s="321" t="str">
        <f t="shared" si="5"/>
        <v>0</v>
      </c>
      <c r="P21" s="366">
        <f t="shared" si="6"/>
        <v>0</v>
      </c>
      <c r="Q21" s="356"/>
      <c r="R21" s="357">
        <v>10</v>
      </c>
      <c r="S21" s="367">
        <f>'CM2 (2)'!B21</f>
        <v>0</v>
      </c>
      <c r="T21" s="368">
        <f>'CM2 (2)'!C21</f>
        <v>0</v>
      </c>
      <c r="U21" s="369">
        <f>'CM2 (2)'!E21</f>
        <v>0</v>
      </c>
      <c r="V21" s="369" t="str">
        <f t="shared" si="7"/>
        <v>0</v>
      </c>
      <c r="W21" s="370">
        <f t="shared" si="8"/>
        <v>0</v>
      </c>
      <c r="X21" s="369" t="str">
        <f t="shared" si="9"/>
        <v>0</v>
      </c>
      <c r="Y21" s="371" t="str">
        <f t="shared" si="10"/>
        <v>0</v>
      </c>
      <c r="Z21" s="372">
        <f t="shared" si="0"/>
        <v>0</v>
      </c>
      <c r="AA21" s="257"/>
      <c r="AB21" s="258"/>
      <c r="AC21" s="259"/>
      <c r="AD21" s="258"/>
      <c r="AE21" s="256"/>
      <c r="AF21" s="257"/>
      <c r="AG21" s="260"/>
      <c r="AH21" s="260"/>
      <c r="AI21" s="259"/>
      <c r="AJ21" s="258"/>
      <c r="AK21" s="259"/>
      <c r="AL21" s="258"/>
      <c r="AM21" s="259"/>
      <c r="AN21" s="258"/>
      <c r="AO21" s="259"/>
      <c r="AP21" s="258"/>
      <c r="AQ21" s="259"/>
      <c r="AR21" s="258"/>
      <c r="AS21" s="256"/>
      <c r="AT21" s="257"/>
      <c r="AU21" s="260"/>
      <c r="AV21" s="260"/>
      <c r="AW21" s="259"/>
      <c r="AX21" s="258"/>
      <c r="AY21" s="259"/>
      <c r="AZ21" s="258"/>
      <c r="BA21" s="259"/>
      <c r="BB21" s="258"/>
      <c r="BC21" s="259"/>
      <c r="BD21" s="258"/>
      <c r="BE21" s="259"/>
      <c r="BF21" s="258"/>
      <c r="BG21" s="256"/>
      <c r="BH21" s="257"/>
      <c r="BI21" s="260"/>
      <c r="BJ21" s="260"/>
      <c r="BK21" s="259"/>
      <c r="BL21" s="258"/>
      <c r="BM21" s="259"/>
      <c r="BN21" s="258"/>
      <c r="BO21" s="259"/>
      <c r="BP21" s="258"/>
      <c r="BQ21" s="259"/>
      <c r="BR21" s="258"/>
      <c r="BS21" s="259"/>
      <c r="BT21" s="258"/>
      <c r="BU21" s="256"/>
      <c r="BV21" s="257"/>
      <c r="BW21" s="260"/>
      <c r="BX21" s="260"/>
      <c r="BY21" s="259"/>
      <c r="BZ21" s="258"/>
      <c r="CA21" s="259"/>
      <c r="CB21" s="258"/>
      <c r="CC21" s="259"/>
      <c r="CD21" s="258"/>
      <c r="CE21" s="259"/>
      <c r="CF21" s="258"/>
      <c r="CG21" s="259"/>
      <c r="CH21" s="258"/>
      <c r="CI21" s="256"/>
      <c r="CJ21" s="257"/>
      <c r="CK21" s="260"/>
      <c r="CL21" s="260"/>
      <c r="CM21" s="259"/>
      <c r="CN21" s="258"/>
      <c r="CO21" s="259"/>
      <c r="CP21" s="258"/>
      <c r="CQ21" s="259"/>
      <c r="CR21" s="258"/>
      <c r="CS21" s="259"/>
      <c r="CT21" s="258"/>
      <c r="CU21" s="259"/>
      <c r="CV21" s="258"/>
      <c r="CW21" s="256"/>
      <c r="CX21" s="257"/>
      <c r="CY21" s="260"/>
      <c r="CZ21" s="260"/>
      <c r="DA21" s="259"/>
      <c r="DB21" s="258"/>
      <c r="DC21" s="259"/>
      <c r="DD21" s="258"/>
      <c r="DE21" s="259"/>
      <c r="DF21" s="258"/>
      <c r="DG21" s="259"/>
      <c r="DH21" s="258"/>
      <c r="DI21" s="259"/>
      <c r="DJ21" s="258"/>
      <c r="DK21" s="256"/>
      <c r="DL21" s="256"/>
      <c r="DM21" s="261"/>
      <c r="DN21" s="261"/>
      <c r="DO21" s="261"/>
    </row>
    <row r="22" spans="1:119" s="262" customFormat="1" ht="15.75">
      <c r="A22" s="255">
        <v>11</v>
      </c>
      <c r="B22" s="287"/>
      <c r="C22" s="291"/>
      <c r="D22" s="373"/>
      <c r="E22" s="321"/>
      <c r="F22" s="364"/>
      <c r="G22" s="321" t="str">
        <f t="shared" si="1"/>
        <v>0</v>
      </c>
      <c r="H22" s="364"/>
      <c r="I22" s="319" t="str">
        <f t="shared" si="2"/>
        <v>0</v>
      </c>
      <c r="J22" s="365"/>
      <c r="K22" s="321" t="str">
        <f t="shared" si="3"/>
        <v>0</v>
      </c>
      <c r="L22" s="364"/>
      <c r="M22" s="321" t="str">
        <f t="shared" si="4"/>
        <v>0</v>
      </c>
      <c r="N22" s="364"/>
      <c r="O22" s="321" t="str">
        <f t="shared" si="5"/>
        <v>0</v>
      </c>
      <c r="P22" s="366">
        <f t="shared" si="6"/>
        <v>0</v>
      </c>
      <c r="Q22" s="356"/>
      <c r="R22" s="357">
        <v>11</v>
      </c>
      <c r="S22" s="367">
        <f>'CM2 (2)'!B22</f>
        <v>0</v>
      </c>
      <c r="T22" s="368">
        <f>'CM2 (2)'!C22</f>
        <v>0</v>
      </c>
      <c r="U22" s="369">
        <f>'CM2 (2)'!E22</f>
        <v>0</v>
      </c>
      <c r="V22" s="369" t="str">
        <f t="shared" si="7"/>
        <v>0</v>
      </c>
      <c r="W22" s="370">
        <f t="shared" si="8"/>
        <v>0</v>
      </c>
      <c r="X22" s="369" t="str">
        <f t="shared" si="9"/>
        <v>0</v>
      </c>
      <c r="Y22" s="371" t="str">
        <f t="shared" si="10"/>
        <v>0</v>
      </c>
      <c r="Z22" s="372">
        <f t="shared" si="0"/>
        <v>0</v>
      </c>
      <c r="AA22" s="257"/>
      <c r="AB22" s="258"/>
      <c r="AC22" s="259"/>
      <c r="AD22" s="258"/>
      <c r="AE22" s="256"/>
      <c r="AF22" s="257"/>
      <c r="AG22" s="260"/>
      <c r="AH22" s="260"/>
      <c r="AI22" s="259"/>
      <c r="AJ22" s="258"/>
      <c r="AK22" s="259"/>
      <c r="AL22" s="258"/>
      <c r="AM22" s="259"/>
      <c r="AN22" s="258"/>
      <c r="AO22" s="259"/>
      <c r="AP22" s="258"/>
      <c r="AQ22" s="259"/>
      <c r="AR22" s="258"/>
      <c r="AS22" s="256"/>
      <c r="AT22" s="257"/>
      <c r="AU22" s="260"/>
      <c r="AV22" s="260"/>
      <c r="AW22" s="259"/>
      <c r="AX22" s="258"/>
      <c r="AY22" s="259"/>
      <c r="AZ22" s="258"/>
      <c r="BA22" s="259"/>
      <c r="BB22" s="258"/>
      <c r="BC22" s="259"/>
      <c r="BD22" s="258"/>
      <c r="BE22" s="259"/>
      <c r="BF22" s="258"/>
      <c r="BG22" s="256"/>
      <c r="BH22" s="257"/>
      <c r="BI22" s="260"/>
      <c r="BJ22" s="260"/>
      <c r="BK22" s="259"/>
      <c r="BL22" s="258"/>
      <c r="BM22" s="259"/>
      <c r="BN22" s="258"/>
      <c r="BO22" s="259"/>
      <c r="BP22" s="258"/>
      <c r="BQ22" s="259"/>
      <c r="BR22" s="258"/>
      <c r="BS22" s="259"/>
      <c r="BT22" s="258"/>
      <c r="BU22" s="256"/>
      <c r="BV22" s="257"/>
      <c r="BW22" s="260"/>
      <c r="BX22" s="260"/>
      <c r="BY22" s="259"/>
      <c r="BZ22" s="258"/>
      <c r="CA22" s="259"/>
      <c r="CB22" s="258"/>
      <c r="CC22" s="259"/>
      <c r="CD22" s="258"/>
      <c r="CE22" s="259"/>
      <c r="CF22" s="258"/>
      <c r="CG22" s="259"/>
      <c r="CH22" s="258"/>
      <c r="CI22" s="256"/>
      <c r="CJ22" s="257"/>
      <c r="CK22" s="260"/>
      <c r="CL22" s="260"/>
      <c r="CM22" s="259"/>
      <c r="CN22" s="258"/>
      <c r="CO22" s="259"/>
      <c r="CP22" s="258"/>
      <c r="CQ22" s="259"/>
      <c r="CR22" s="258"/>
      <c r="CS22" s="259"/>
      <c r="CT22" s="258"/>
      <c r="CU22" s="259"/>
      <c r="CV22" s="258"/>
      <c r="CW22" s="256"/>
      <c r="CX22" s="257"/>
      <c r="CY22" s="260"/>
      <c r="CZ22" s="260"/>
      <c r="DA22" s="259"/>
      <c r="DB22" s="258"/>
      <c r="DC22" s="259"/>
      <c r="DD22" s="258"/>
      <c r="DE22" s="259"/>
      <c r="DF22" s="258"/>
      <c r="DG22" s="259"/>
      <c r="DH22" s="258"/>
      <c r="DI22" s="259"/>
      <c r="DJ22" s="258"/>
      <c r="DK22" s="256"/>
      <c r="DL22" s="256"/>
      <c r="DM22" s="261"/>
      <c r="DN22" s="261"/>
      <c r="DO22" s="261"/>
    </row>
    <row r="23" spans="1:119" s="262" customFormat="1" ht="15.75">
      <c r="A23" s="255">
        <v>12</v>
      </c>
      <c r="B23" s="287"/>
      <c r="C23" s="291"/>
      <c r="D23" s="373"/>
      <c r="E23" s="321"/>
      <c r="F23" s="364"/>
      <c r="G23" s="321" t="str">
        <f t="shared" si="1"/>
        <v>0</v>
      </c>
      <c r="H23" s="364"/>
      <c r="I23" s="319" t="str">
        <f t="shared" si="2"/>
        <v>0</v>
      </c>
      <c r="J23" s="365"/>
      <c r="K23" s="321" t="str">
        <f t="shared" si="3"/>
        <v>0</v>
      </c>
      <c r="L23" s="364"/>
      <c r="M23" s="321" t="str">
        <f t="shared" si="4"/>
        <v>0</v>
      </c>
      <c r="N23" s="364"/>
      <c r="O23" s="321" t="str">
        <f t="shared" si="5"/>
        <v>0</v>
      </c>
      <c r="P23" s="366">
        <f t="shared" si="6"/>
        <v>0</v>
      </c>
      <c r="Q23" s="356"/>
      <c r="R23" s="357">
        <v>12</v>
      </c>
      <c r="S23" s="367">
        <f>'CM2 (2)'!B23</f>
        <v>0</v>
      </c>
      <c r="T23" s="368">
        <f>'CM2 (2)'!C23</f>
        <v>0</v>
      </c>
      <c r="U23" s="369">
        <f>'CM2 (2)'!E23</f>
        <v>0</v>
      </c>
      <c r="V23" s="369" t="str">
        <f t="shared" si="7"/>
        <v>0</v>
      </c>
      <c r="W23" s="370">
        <f t="shared" si="8"/>
        <v>0</v>
      </c>
      <c r="X23" s="369" t="str">
        <f t="shared" si="9"/>
        <v>0</v>
      </c>
      <c r="Y23" s="371" t="str">
        <f t="shared" si="10"/>
        <v>0</v>
      </c>
      <c r="Z23" s="372">
        <f t="shared" si="0"/>
        <v>0</v>
      </c>
      <c r="AA23" s="257"/>
      <c r="AB23" s="258"/>
      <c r="AC23" s="259"/>
      <c r="AD23" s="258"/>
      <c r="AE23" s="256"/>
      <c r="AF23" s="257"/>
      <c r="AG23" s="260"/>
      <c r="AH23" s="260"/>
      <c r="AI23" s="259"/>
      <c r="AJ23" s="258"/>
      <c r="AK23" s="259"/>
      <c r="AL23" s="258"/>
      <c r="AM23" s="259"/>
      <c r="AN23" s="258"/>
      <c r="AO23" s="259"/>
      <c r="AP23" s="258"/>
      <c r="AQ23" s="259"/>
      <c r="AR23" s="258"/>
      <c r="AS23" s="256"/>
      <c r="AT23" s="257"/>
      <c r="AU23" s="260"/>
      <c r="AV23" s="260"/>
      <c r="AW23" s="259"/>
      <c r="AX23" s="258"/>
      <c r="AY23" s="259"/>
      <c r="AZ23" s="258"/>
      <c r="BA23" s="259"/>
      <c r="BB23" s="258"/>
      <c r="BC23" s="259"/>
      <c r="BD23" s="258"/>
      <c r="BE23" s="259"/>
      <c r="BF23" s="258"/>
      <c r="BG23" s="256"/>
      <c r="BH23" s="257"/>
      <c r="BI23" s="260"/>
      <c r="BJ23" s="260"/>
      <c r="BK23" s="259"/>
      <c r="BL23" s="258"/>
      <c r="BM23" s="259"/>
      <c r="BN23" s="258"/>
      <c r="BO23" s="259"/>
      <c r="BP23" s="258"/>
      <c r="BQ23" s="259"/>
      <c r="BR23" s="258"/>
      <c r="BS23" s="259"/>
      <c r="BT23" s="258"/>
      <c r="BU23" s="256"/>
      <c r="BV23" s="257"/>
      <c r="BW23" s="260"/>
      <c r="BX23" s="260"/>
      <c r="BY23" s="259"/>
      <c r="BZ23" s="258"/>
      <c r="CA23" s="259"/>
      <c r="CB23" s="258"/>
      <c r="CC23" s="259"/>
      <c r="CD23" s="258"/>
      <c r="CE23" s="259"/>
      <c r="CF23" s="258"/>
      <c r="CG23" s="259"/>
      <c r="CH23" s="258"/>
      <c r="CI23" s="256"/>
      <c r="CJ23" s="257"/>
      <c r="CK23" s="260"/>
      <c r="CL23" s="260"/>
      <c r="CM23" s="259"/>
      <c r="CN23" s="258"/>
      <c r="CO23" s="259"/>
      <c r="CP23" s="258"/>
      <c r="CQ23" s="259"/>
      <c r="CR23" s="258"/>
      <c r="CS23" s="259"/>
      <c r="CT23" s="258"/>
      <c r="CU23" s="259"/>
      <c r="CV23" s="258"/>
      <c r="CW23" s="256"/>
      <c r="CX23" s="257"/>
      <c r="CY23" s="260"/>
      <c r="CZ23" s="260"/>
      <c r="DA23" s="259"/>
      <c r="DB23" s="258"/>
      <c r="DC23" s="259"/>
      <c r="DD23" s="258"/>
      <c r="DE23" s="259"/>
      <c r="DF23" s="258"/>
      <c r="DG23" s="259"/>
      <c r="DH23" s="258"/>
      <c r="DI23" s="259"/>
      <c r="DJ23" s="258"/>
      <c r="DK23" s="256"/>
      <c r="DL23" s="256"/>
      <c r="DM23" s="261"/>
      <c r="DN23" s="261"/>
      <c r="DO23" s="261"/>
    </row>
    <row r="24" spans="1:119" s="262" customFormat="1" ht="15.75">
      <c r="A24" s="255">
        <v>13</v>
      </c>
      <c r="B24" s="287"/>
      <c r="C24" s="291"/>
      <c r="D24" s="373"/>
      <c r="E24" s="321"/>
      <c r="F24" s="364"/>
      <c r="G24" s="321" t="str">
        <f t="shared" si="1"/>
        <v>0</v>
      </c>
      <c r="H24" s="364"/>
      <c r="I24" s="319" t="str">
        <f t="shared" si="2"/>
        <v>0</v>
      </c>
      <c r="J24" s="365"/>
      <c r="K24" s="321" t="str">
        <f t="shared" si="3"/>
        <v>0</v>
      </c>
      <c r="L24" s="364"/>
      <c r="M24" s="321" t="str">
        <f t="shared" si="4"/>
        <v>0</v>
      </c>
      <c r="N24" s="364"/>
      <c r="O24" s="321" t="str">
        <f t="shared" si="5"/>
        <v>0</v>
      </c>
      <c r="P24" s="366">
        <f t="shared" si="6"/>
        <v>0</v>
      </c>
      <c r="Q24" s="356"/>
      <c r="R24" s="357">
        <v>13</v>
      </c>
      <c r="S24" s="367">
        <f>'CM2 (2)'!B24</f>
        <v>0</v>
      </c>
      <c r="T24" s="368">
        <f>'CM2 (2)'!C24</f>
        <v>0</v>
      </c>
      <c r="U24" s="369">
        <f>'CM2 (2)'!E24</f>
        <v>0</v>
      </c>
      <c r="V24" s="369" t="str">
        <f t="shared" si="7"/>
        <v>0</v>
      </c>
      <c r="W24" s="370">
        <f t="shared" si="8"/>
        <v>0</v>
      </c>
      <c r="X24" s="369" t="str">
        <f t="shared" si="9"/>
        <v>0</v>
      </c>
      <c r="Y24" s="371" t="str">
        <f t="shared" si="10"/>
        <v>0</v>
      </c>
      <c r="Z24" s="372">
        <f t="shared" si="0"/>
        <v>0</v>
      </c>
      <c r="AA24" s="257"/>
      <c r="AB24" s="258"/>
      <c r="AC24" s="259"/>
      <c r="AD24" s="258"/>
      <c r="AE24" s="256"/>
      <c r="AF24" s="257"/>
      <c r="AG24" s="260"/>
      <c r="AH24" s="260"/>
      <c r="AI24" s="259"/>
      <c r="AJ24" s="258"/>
      <c r="AK24" s="259"/>
      <c r="AL24" s="258"/>
      <c r="AM24" s="259"/>
      <c r="AN24" s="258"/>
      <c r="AO24" s="259"/>
      <c r="AP24" s="258"/>
      <c r="AQ24" s="259"/>
      <c r="AR24" s="258"/>
      <c r="AS24" s="256"/>
      <c r="AT24" s="257"/>
      <c r="AU24" s="260"/>
      <c r="AV24" s="260"/>
      <c r="AW24" s="259"/>
      <c r="AX24" s="258"/>
      <c r="AY24" s="259"/>
      <c r="AZ24" s="258"/>
      <c r="BA24" s="259"/>
      <c r="BB24" s="258"/>
      <c r="BC24" s="259"/>
      <c r="BD24" s="258"/>
      <c r="BE24" s="259"/>
      <c r="BF24" s="258"/>
      <c r="BG24" s="256"/>
      <c r="BH24" s="257"/>
      <c r="BI24" s="260"/>
      <c r="BJ24" s="260"/>
      <c r="BK24" s="259"/>
      <c r="BL24" s="258"/>
      <c r="BM24" s="259"/>
      <c r="BN24" s="258"/>
      <c r="BO24" s="259"/>
      <c r="BP24" s="258"/>
      <c r="BQ24" s="259"/>
      <c r="BR24" s="258"/>
      <c r="BS24" s="259"/>
      <c r="BT24" s="258"/>
      <c r="BU24" s="256"/>
      <c r="BV24" s="257"/>
      <c r="BW24" s="260"/>
      <c r="BX24" s="260"/>
      <c r="BY24" s="259"/>
      <c r="BZ24" s="258"/>
      <c r="CA24" s="259"/>
      <c r="CB24" s="258"/>
      <c r="CC24" s="259"/>
      <c r="CD24" s="258"/>
      <c r="CE24" s="259"/>
      <c r="CF24" s="258"/>
      <c r="CG24" s="259"/>
      <c r="CH24" s="258"/>
      <c r="CI24" s="256"/>
      <c r="CJ24" s="257"/>
      <c r="CK24" s="260"/>
      <c r="CL24" s="260"/>
      <c r="CM24" s="259"/>
      <c r="CN24" s="258"/>
      <c r="CO24" s="259"/>
      <c r="CP24" s="258"/>
      <c r="CQ24" s="259"/>
      <c r="CR24" s="258"/>
      <c r="CS24" s="259"/>
      <c r="CT24" s="258"/>
      <c r="CU24" s="259"/>
      <c r="CV24" s="258"/>
      <c r="CW24" s="256"/>
      <c r="CX24" s="257"/>
      <c r="CY24" s="260"/>
      <c r="CZ24" s="260"/>
      <c r="DA24" s="259"/>
      <c r="DB24" s="258"/>
      <c r="DC24" s="259"/>
      <c r="DD24" s="258"/>
      <c r="DE24" s="259"/>
      <c r="DF24" s="258"/>
      <c r="DG24" s="259"/>
      <c r="DH24" s="258"/>
      <c r="DI24" s="259"/>
      <c r="DJ24" s="258"/>
      <c r="DK24" s="256"/>
      <c r="DL24" s="256"/>
      <c r="DM24" s="261"/>
      <c r="DN24" s="261"/>
      <c r="DO24" s="261"/>
    </row>
    <row r="25" spans="1:119" s="262" customFormat="1" ht="15.75">
      <c r="A25" s="255">
        <v>14</v>
      </c>
      <c r="B25" s="287"/>
      <c r="C25" s="291"/>
      <c r="D25" s="373"/>
      <c r="E25" s="321"/>
      <c r="F25" s="364"/>
      <c r="G25" s="321" t="str">
        <f t="shared" si="1"/>
        <v>0</v>
      </c>
      <c r="H25" s="364"/>
      <c r="I25" s="319" t="str">
        <f t="shared" si="2"/>
        <v>0</v>
      </c>
      <c r="J25" s="365"/>
      <c r="K25" s="321" t="str">
        <f t="shared" si="3"/>
        <v>0</v>
      </c>
      <c r="L25" s="364"/>
      <c r="M25" s="321" t="str">
        <f t="shared" si="4"/>
        <v>0</v>
      </c>
      <c r="N25" s="364"/>
      <c r="O25" s="321" t="str">
        <f t="shared" si="5"/>
        <v>0</v>
      </c>
      <c r="P25" s="366">
        <f t="shared" si="6"/>
        <v>0</v>
      </c>
      <c r="Q25" s="356"/>
      <c r="R25" s="357">
        <v>14</v>
      </c>
      <c r="S25" s="367">
        <f>'CM2 (2)'!B25</f>
        <v>0</v>
      </c>
      <c r="T25" s="368">
        <f>'CM2 (2)'!C25</f>
        <v>0</v>
      </c>
      <c r="U25" s="369">
        <f>'CM2 (2)'!E25</f>
        <v>0</v>
      </c>
      <c r="V25" s="369" t="str">
        <f t="shared" si="7"/>
        <v>0</v>
      </c>
      <c r="W25" s="370">
        <f t="shared" si="8"/>
        <v>0</v>
      </c>
      <c r="X25" s="369" t="str">
        <f t="shared" si="9"/>
        <v>0</v>
      </c>
      <c r="Y25" s="371" t="str">
        <f t="shared" si="10"/>
        <v>0</v>
      </c>
      <c r="Z25" s="372">
        <f t="shared" si="0"/>
        <v>0</v>
      </c>
      <c r="AA25" s="257"/>
      <c r="AB25" s="258"/>
      <c r="AC25" s="259"/>
      <c r="AD25" s="258"/>
      <c r="AE25" s="256"/>
      <c r="AF25" s="257"/>
      <c r="AG25" s="260"/>
      <c r="AH25" s="260"/>
      <c r="AI25" s="259"/>
      <c r="AJ25" s="258"/>
      <c r="AK25" s="259"/>
      <c r="AL25" s="258"/>
      <c r="AM25" s="259"/>
      <c r="AN25" s="258"/>
      <c r="AO25" s="259"/>
      <c r="AP25" s="258"/>
      <c r="AQ25" s="259"/>
      <c r="AR25" s="258"/>
      <c r="AS25" s="256"/>
      <c r="AT25" s="257"/>
      <c r="AU25" s="260"/>
      <c r="AV25" s="260"/>
      <c r="AW25" s="259"/>
      <c r="AX25" s="258"/>
      <c r="AY25" s="259"/>
      <c r="AZ25" s="258"/>
      <c r="BA25" s="259"/>
      <c r="BB25" s="258"/>
      <c r="BC25" s="259"/>
      <c r="BD25" s="258"/>
      <c r="BE25" s="259"/>
      <c r="BF25" s="258"/>
      <c r="BG25" s="256"/>
      <c r="BH25" s="257"/>
      <c r="BI25" s="260"/>
      <c r="BJ25" s="260"/>
      <c r="BK25" s="259"/>
      <c r="BL25" s="258"/>
      <c r="BM25" s="259"/>
      <c r="BN25" s="258"/>
      <c r="BO25" s="259"/>
      <c r="BP25" s="258"/>
      <c r="BQ25" s="259"/>
      <c r="BR25" s="258"/>
      <c r="BS25" s="259"/>
      <c r="BT25" s="258"/>
      <c r="BU25" s="256"/>
      <c r="BV25" s="257"/>
      <c r="BW25" s="260"/>
      <c r="BX25" s="260"/>
      <c r="BY25" s="259"/>
      <c r="BZ25" s="258"/>
      <c r="CA25" s="259"/>
      <c r="CB25" s="258"/>
      <c r="CC25" s="259"/>
      <c r="CD25" s="258"/>
      <c r="CE25" s="259"/>
      <c r="CF25" s="258"/>
      <c r="CG25" s="259"/>
      <c r="CH25" s="258"/>
      <c r="CI25" s="256"/>
      <c r="CJ25" s="257"/>
      <c r="CK25" s="260"/>
      <c r="CL25" s="260"/>
      <c r="CM25" s="259"/>
      <c r="CN25" s="258"/>
      <c r="CO25" s="259"/>
      <c r="CP25" s="258"/>
      <c r="CQ25" s="259"/>
      <c r="CR25" s="258"/>
      <c r="CS25" s="259"/>
      <c r="CT25" s="258"/>
      <c r="CU25" s="259"/>
      <c r="CV25" s="258"/>
      <c r="CW25" s="256"/>
      <c r="CX25" s="257"/>
      <c r="CY25" s="260"/>
      <c r="CZ25" s="260"/>
      <c r="DA25" s="259"/>
      <c r="DB25" s="258"/>
      <c r="DC25" s="259"/>
      <c r="DD25" s="258"/>
      <c r="DE25" s="259"/>
      <c r="DF25" s="258"/>
      <c r="DG25" s="259"/>
      <c r="DH25" s="258"/>
      <c r="DI25" s="259"/>
      <c r="DJ25" s="258"/>
      <c r="DK25" s="256"/>
      <c r="DL25" s="256"/>
      <c r="DM25" s="261"/>
      <c r="DN25" s="261"/>
      <c r="DO25" s="261"/>
    </row>
    <row r="26" spans="1:119" s="262" customFormat="1" ht="15.75">
      <c r="A26" s="255">
        <v>15</v>
      </c>
      <c r="B26" s="287"/>
      <c r="C26" s="291"/>
      <c r="D26" s="373"/>
      <c r="E26" s="321"/>
      <c r="F26" s="364"/>
      <c r="G26" s="321" t="str">
        <f t="shared" si="1"/>
        <v>0</v>
      </c>
      <c r="H26" s="364"/>
      <c r="I26" s="319" t="str">
        <f t="shared" si="2"/>
        <v>0</v>
      </c>
      <c r="J26" s="365"/>
      <c r="K26" s="321" t="str">
        <f t="shared" si="3"/>
        <v>0</v>
      </c>
      <c r="L26" s="364"/>
      <c r="M26" s="321" t="str">
        <f t="shared" si="4"/>
        <v>0</v>
      </c>
      <c r="N26" s="364"/>
      <c r="O26" s="321" t="str">
        <f t="shared" si="5"/>
        <v>0</v>
      </c>
      <c r="P26" s="366">
        <f t="shared" si="6"/>
        <v>0</v>
      </c>
      <c r="Q26" s="356"/>
      <c r="R26" s="357">
        <v>15</v>
      </c>
      <c r="S26" s="367">
        <f>'CM2 (2)'!B26</f>
        <v>0</v>
      </c>
      <c r="T26" s="368">
        <f>'CM2 (2)'!C26</f>
        <v>0</v>
      </c>
      <c r="U26" s="369">
        <f>'CM2 (2)'!E26</f>
        <v>0</v>
      </c>
      <c r="V26" s="369" t="str">
        <f t="shared" si="7"/>
        <v>0</v>
      </c>
      <c r="W26" s="370">
        <f t="shared" si="8"/>
        <v>0</v>
      </c>
      <c r="X26" s="369" t="str">
        <f t="shared" si="9"/>
        <v>0</v>
      </c>
      <c r="Y26" s="371" t="str">
        <f t="shared" si="10"/>
        <v>0</v>
      </c>
      <c r="Z26" s="372">
        <f t="shared" si="0"/>
        <v>0</v>
      </c>
      <c r="AA26" s="257"/>
      <c r="AB26" s="258"/>
      <c r="AC26" s="259"/>
      <c r="AD26" s="258"/>
      <c r="AE26" s="256"/>
      <c r="AF26" s="257"/>
      <c r="AG26" s="260"/>
      <c r="AH26" s="260"/>
      <c r="AI26" s="259"/>
      <c r="AJ26" s="258"/>
      <c r="AK26" s="259"/>
      <c r="AL26" s="258"/>
      <c r="AM26" s="259"/>
      <c r="AN26" s="258"/>
      <c r="AO26" s="259"/>
      <c r="AP26" s="258"/>
      <c r="AQ26" s="259"/>
      <c r="AR26" s="258"/>
      <c r="AS26" s="256"/>
      <c r="AT26" s="257"/>
      <c r="AU26" s="260"/>
      <c r="AV26" s="260"/>
      <c r="AW26" s="259"/>
      <c r="AX26" s="258"/>
      <c r="AY26" s="259"/>
      <c r="AZ26" s="258"/>
      <c r="BA26" s="259"/>
      <c r="BB26" s="258"/>
      <c r="BC26" s="259"/>
      <c r="BD26" s="258"/>
      <c r="BE26" s="259"/>
      <c r="BF26" s="258"/>
      <c r="BG26" s="256"/>
      <c r="BH26" s="257"/>
      <c r="BI26" s="260"/>
      <c r="BJ26" s="260"/>
      <c r="BK26" s="259"/>
      <c r="BL26" s="258"/>
      <c r="BM26" s="259"/>
      <c r="BN26" s="258"/>
      <c r="BO26" s="259"/>
      <c r="BP26" s="258"/>
      <c r="BQ26" s="259"/>
      <c r="BR26" s="258"/>
      <c r="BS26" s="259"/>
      <c r="BT26" s="258"/>
      <c r="BU26" s="256"/>
      <c r="BV26" s="257"/>
      <c r="BW26" s="260"/>
      <c r="BX26" s="260"/>
      <c r="BY26" s="259"/>
      <c r="BZ26" s="258"/>
      <c r="CA26" s="259"/>
      <c r="CB26" s="258"/>
      <c r="CC26" s="259"/>
      <c r="CD26" s="258"/>
      <c r="CE26" s="259"/>
      <c r="CF26" s="258"/>
      <c r="CG26" s="259"/>
      <c r="CH26" s="258"/>
      <c r="CI26" s="256"/>
      <c r="CJ26" s="257"/>
      <c r="CK26" s="260"/>
      <c r="CL26" s="260"/>
      <c r="CM26" s="259"/>
      <c r="CN26" s="258"/>
      <c r="CO26" s="259"/>
      <c r="CP26" s="258"/>
      <c r="CQ26" s="259"/>
      <c r="CR26" s="258"/>
      <c r="CS26" s="259"/>
      <c r="CT26" s="258"/>
      <c r="CU26" s="259"/>
      <c r="CV26" s="258"/>
      <c r="CW26" s="256"/>
      <c r="CX26" s="257"/>
      <c r="CY26" s="260"/>
      <c r="CZ26" s="260"/>
      <c r="DA26" s="259"/>
      <c r="DB26" s="258"/>
      <c r="DC26" s="259"/>
      <c r="DD26" s="258"/>
      <c r="DE26" s="259"/>
      <c r="DF26" s="258"/>
      <c r="DG26" s="259"/>
      <c r="DH26" s="258"/>
      <c r="DI26" s="259"/>
      <c r="DJ26" s="258"/>
      <c r="DK26" s="256"/>
      <c r="DL26" s="256"/>
      <c r="DM26" s="261"/>
      <c r="DN26" s="261"/>
      <c r="DO26" s="261"/>
    </row>
    <row r="27" spans="1:119" s="262" customFormat="1" ht="15.75">
      <c r="A27" s="255">
        <v>16</v>
      </c>
      <c r="B27" s="287"/>
      <c r="C27" s="291"/>
      <c r="D27" s="373"/>
      <c r="E27" s="321"/>
      <c r="F27" s="364"/>
      <c r="G27" s="321" t="str">
        <f t="shared" si="1"/>
        <v>0</v>
      </c>
      <c r="H27" s="364"/>
      <c r="I27" s="319" t="str">
        <f t="shared" si="2"/>
        <v>0</v>
      </c>
      <c r="J27" s="365"/>
      <c r="K27" s="321" t="str">
        <f t="shared" si="3"/>
        <v>0</v>
      </c>
      <c r="L27" s="364"/>
      <c r="M27" s="321" t="str">
        <f t="shared" si="4"/>
        <v>0</v>
      </c>
      <c r="N27" s="364"/>
      <c r="O27" s="321" t="str">
        <f t="shared" si="5"/>
        <v>0</v>
      </c>
      <c r="P27" s="366">
        <f t="shared" si="6"/>
        <v>0</v>
      </c>
      <c r="Q27" s="356"/>
      <c r="R27" s="357">
        <v>16</v>
      </c>
      <c r="S27" s="367">
        <f>'CM2 (2)'!B27</f>
        <v>0</v>
      </c>
      <c r="T27" s="368">
        <f>'CM2 (2)'!C27</f>
        <v>0</v>
      </c>
      <c r="U27" s="369">
        <f>'CM2 (2)'!E27</f>
        <v>0</v>
      </c>
      <c r="V27" s="369" t="str">
        <f t="shared" si="7"/>
        <v>0</v>
      </c>
      <c r="W27" s="370">
        <f t="shared" si="8"/>
        <v>0</v>
      </c>
      <c r="X27" s="369" t="str">
        <f t="shared" si="9"/>
        <v>0</v>
      </c>
      <c r="Y27" s="371" t="str">
        <f t="shared" si="10"/>
        <v>0</v>
      </c>
      <c r="Z27" s="372">
        <f t="shared" si="0"/>
        <v>0</v>
      </c>
      <c r="AA27" s="257"/>
      <c r="AB27" s="258"/>
      <c r="AC27" s="259"/>
      <c r="AD27" s="258"/>
      <c r="AE27" s="256"/>
      <c r="AF27" s="257"/>
      <c r="AG27" s="260"/>
      <c r="AH27" s="260"/>
      <c r="AI27" s="259"/>
      <c r="AJ27" s="258"/>
      <c r="AK27" s="259"/>
      <c r="AL27" s="258"/>
      <c r="AM27" s="259"/>
      <c r="AN27" s="258"/>
      <c r="AO27" s="259"/>
      <c r="AP27" s="258"/>
      <c r="AQ27" s="259"/>
      <c r="AR27" s="258"/>
      <c r="AS27" s="256"/>
      <c r="AT27" s="257"/>
      <c r="AU27" s="260"/>
      <c r="AV27" s="260"/>
      <c r="AW27" s="259"/>
      <c r="AX27" s="258"/>
      <c r="AY27" s="259"/>
      <c r="AZ27" s="258"/>
      <c r="BA27" s="259"/>
      <c r="BB27" s="258"/>
      <c r="BC27" s="259"/>
      <c r="BD27" s="258"/>
      <c r="BE27" s="259"/>
      <c r="BF27" s="258"/>
      <c r="BG27" s="256"/>
      <c r="BH27" s="257"/>
      <c r="BI27" s="260"/>
      <c r="BJ27" s="260"/>
      <c r="BK27" s="259"/>
      <c r="BL27" s="258"/>
      <c r="BM27" s="259"/>
      <c r="BN27" s="258"/>
      <c r="BO27" s="259"/>
      <c r="BP27" s="258"/>
      <c r="BQ27" s="259"/>
      <c r="BR27" s="258"/>
      <c r="BS27" s="259"/>
      <c r="BT27" s="258"/>
      <c r="BU27" s="256"/>
      <c r="BV27" s="257"/>
      <c r="BW27" s="260"/>
      <c r="BX27" s="260"/>
      <c r="BY27" s="259"/>
      <c r="BZ27" s="258"/>
      <c r="CA27" s="259"/>
      <c r="CB27" s="258"/>
      <c r="CC27" s="259"/>
      <c r="CD27" s="258"/>
      <c r="CE27" s="259"/>
      <c r="CF27" s="258"/>
      <c r="CG27" s="259"/>
      <c r="CH27" s="258"/>
      <c r="CI27" s="256"/>
      <c r="CJ27" s="257"/>
      <c r="CK27" s="260"/>
      <c r="CL27" s="260"/>
      <c r="CM27" s="259"/>
      <c r="CN27" s="258"/>
      <c r="CO27" s="259"/>
      <c r="CP27" s="258"/>
      <c r="CQ27" s="259"/>
      <c r="CR27" s="258"/>
      <c r="CS27" s="259"/>
      <c r="CT27" s="258"/>
      <c r="CU27" s="259"/>
      <c r="CV27" s="258"/>
      <c r="CW27" s="256"/>
      <c r="CX27" s="257"/>
      <c r="CY27" s="260"/>
      <c r="CZ27" s="260"/>
      <c r="DA27" s="259"/>
      <c r="DB27" s="258"/>
      <c r="DC27" s="259"/>
      <c r="DD27" s="258"/>
      <c r="DE27" s="259"/>
      <c r="DF27" s="258"/>
      <c r="DG27" s="259"/>
      <c r="DH27" s="258"/>
      <c r="DI27" s="259"/>
      <c r="DJ27" s="258"/>
      <c r="DK27" s="256"/>
      <c r="DL27" s="256"/>
      <c r="DM27" s="261"/>
      <c r="DN27" s="261"/>
      <c r="DO27" s="261"/>
    </row>
    <row r="28" spans="1:119" s="262" customFormat="1" ht="15.75">
      <c r="A28" s="255">
        <v>17</v>
      </c>
      <c r="B28" s="287"/>
      <c r="C28" s="291"/>
      <c r="D28" s="373"/>
      <c r="E28" s="321"/>
      <c r="F28" s="364"/>
      <c r="G28" s="321" t="str">
        <f t="shared" si="1"/>
        <v>0</v>
      </c>
      <c r="H28" s="364"/>
      <c r="I28" s="319" t="str">
        <f t="shared" si="2"/>
        <v>0</v>
      </c>
      <c r="J28" s="365"/>
      <c r="K28" s="321" t="str">
        <f t="shared" si="3"/>
        <v>0</v>
      </c>
      <c r="L28" s="364"/>
      <c r="M28" s="321" t="str">
        <f t="shared" si="4"/>
        <v>0</v>
      </c>
      <c r="N28" s="364"/>
      <c r="O28" s="321" t="str">
        <f t="shared" si="5"/>
        <v>0</v>
      </c>
      <c r="P28" s="366">
        <f t="shared" si="6"/>
        <v>0</v>
      </c>
      <c r="Q28" s="356"/>
      <c r="R28" s="357">
        <v>17</v>
      </c>
      <c r="S28" s="367">
        <f>'CM2 (2)'!B28</f>
        <v>0</v>
      </c>
      <c r="T28" s="368">
        <f>'CM2 (2)'!C28</f>
        <v>0</v>
      </c>
      <c r="U28" s="369">
        <f>'CM2 (2)'!E28</f>
        <v>0</v>
      </c>
      <c r="V28" s="369" t="str">
        <f t="shared" si="7"/>
        <v>0</v>
      </c>
      <c r="W28" s="370">
        <f t="shared" si="8"/>
        <v>0</v>
      </c>
      <c r="X28" s="369" t="str">
        <f t="shared" si="9"/>
        <v>0</v>
      </c>
      <c r="Y28" s="371" t="str">
        <f t="shared" si="10"/>
        <v>0</v>
      </c>
      <c r="Z28" s="372">
        <f t="shared" si="0"/>
        <v>0</v>
      </c>
      <c r="AA28" s="257"/>
      <c r="AB28" s="263"/>
      <c r="AC28" s="264"/>
      <c r="AD28" s="263"/>
      <c r="AE28" s="265"/>
      <c r="AF28" s="257"/>
      <c r="AG28" s="260"/>
      <c r="AH28" s="260"/>
      <c r="AI28" s="259"/>
      <c r="AJ28" s="258"/>
      <c r="AK28" s="259"/>
      <c r="AL28" s="258"/>
      <c r="AM28" s="259"/>
      <c r="AN28" s="258"/>
      <c r="AO28" s="259"/>
      <c r="AP28" s="258"/>
      <c r="AQ28" s="259"/>
      <c r="AR28" s="258"/>
      <c r="AS28" s="256"/>
      <c r="AT28" s="257"/>
      <c r="AU28" s="260"/>
      <c r="AV28" s="260"/>
      <c r="AW28" s="259"/>
      <c r="AX28" s="258"/>
      <c r="AY28" s="259"/>
      <c r="AZ28" s="258"/>
      <c r="BA28" s="259"/>
      <c r="BB28" s="258"/>
      <c r="BC28" s="259"/>
      <c r="BD28" s="258"/>
      <c r="BE28" s="259"/>
      <c r="BF28" s="258"/>
      <c r="BG28" s="256"/>
      <c r="BH28" s="257"/>
      <c r="BI28" s="260"/>
      <c r="BJ28" s="260"/>
      <c r="BK28" s="259"/>
      <c r="BL28" s="258"/>
      <c r="BM28" s="259"/>
      <c r="BN28" s="258"/>
      <c r="BO28" s="259"/>
      <c r="BP28" s="258"/>
      <c r="BQ28" s="259"/>
      <c r="BR28" s="258"/>
      <c r="BS28" s="259"/>
      <c r="BT28" s="258"/>
      <c r="BU28" s="256"/>
      <c r="BV28" s="257"/>
      <c r="BW28" s="260"/>
      <c r="BX28" s="260"/>
      <c r="BY28" s="259"/>
      <c r="BZ28" s="258"/>
      <c r="CA28" s="259"/>
      <c r="CB28" s="258"/>
      <c r="CC28" s="259"/>
      <c r="CD28" s="258"/>
      <c r="CE28" s="259"/>
      <c r="CF28" s="258"/>
      <c r="CG28" s="259"/>
      <c r="CH28" s="258"/>
      <c r="CI28" s="256"/>
      <c r="CJ28" s="257"/>
      <c r="CK28" s="260"/>
      <c r="CL28" s="260"/>
      <c r="CM28" s="259"/>
      <c r="CN28" s="258"/>
      <c r="CO28" s="259"/>
      <c r="CP28" s="258"/>
      <c r="CQ28" s="259"/>
      <c r="CR28" s="258"/>
      <c r="CS28" s="259"/>
      <c r="CT28" s="258"/>
      <c r="CU28" s="259"/>
      <c r="CV28" s="258"/>
      <c r="CW28" s="256"/>
      <c r="CX28" s="257"/>
      <c r="CY28" s="260"/>
      <c r="CZ28" s="260"/>
      <c r="DA28" s="259"/>
      <c r="DB28" s="258"/>
      <c r="DC28" s="259"/>
      <c r="DD28" s="258"/>
      <c r="DE28" s="259"/>
      <c r="DF28" s="258"/>
      <c r="DG28" s="259"/>
      <c r="DH28" s="258"/>
      <c r="DI28" s="259"/>
      <c r="DJ28" s="258"/>
      <c r="DK28" s="256"/>
      <c r="DL28" s="256"/>
      <c r="DM28" s="261"/>
      <c r="DN28" s="261"/>
      <c r="DO28" s="261"/>
    </row>
    <row r="29" spans="1:119" s="262" customFormat="1" ht="15.75">
      <c r="A29" s="255">
        <v>18</v>
      </c>
      <c r="B29" s="287"/>
      <c r="C29" s="291"/>
      <c r="D29" s="373"/>
      <c r="E29" s="321"/>
      <c r="F29" s="364"/>
      <c r="G29" s="321" t="str">
        <f t="shared" si="1"/>
        <v>0</v>
      </c>
      <c r="H29" s="364"/>
      <c r="I29" s="319" t="str">
        <f t="shared" si="2"/>
        <v>0</v>
      </c>
      <c r="J29" s="365"/>
      <c r="K29" s="321" t="str">
        <f t="shared" si="3"/>
        <v>0</v>
      </c>
      <c r="L29" s="364"/>
      <c r="M29" s="321" t="str">
        <f t="shared" si="4"/>
        <v>0</v>
      </c>
      <c r="N29" s="364"/>
      <c r="O29" s="321" t="str">
        <f t="shared" si="5"/>
        <v>0</v>
      </c>
      <c r="P29" s="366">
        <f t="shared" si="6"/>
        <v>0</v>
      </c>
      <c r="Q29" s="356"/>
      <c r="R29" s="357">
        <v>18</v>
      </c>
      <c r="S29" s="367">
        <f>'CM2 (2)'!B29</f>
        <v>0</v>
      </c>
      <c r="T29" s="368">
        <f>'CM2 (2)'!C29</f>
        <v>0</v>
      </c>
      <c r="U29" s="369">
        <f>'CM2 (2)'!E29</f>
        <v>0</v>
      </c>
      <c r="V29" s="369" t="str">
        <f t="shared" si="7"/>
        <v>0</v>
      </c>
      <c r="W29" s="370">
        <f t="shared" si="8"/>
        <v>0</v>
      </c>
      <c r="X29" s="369" t="str">
        <f t="shared" si="9"/>
        <v>0</v>
      </c>
      <c r="Y29" s="371" t="str">
        <f t="shared" si="10"/>
        <v>0</v>
      </c>
      <c r="Z29" s="372">
        <f t="shared" si="0"/>
        <v>0</v>
      </c>
      <c r="AA29" s="257"/>
      <c r="AB29" s="258"/>
      <c r="AC29" s="259"/>
      <c r="AD29" s="258"/>
      <c r="AE29" s="256"/>
      <c r="AF29" s="257"/>
      <c r="AG29" s="260"/>
      <c r="AH29" s="260"/>
      <c r="AI29" s="259"/>
      <c r="AJ29" s="258"/>
      <c r="AK29" s="259"/>
      <c r="AL29" s="258"/>
      <c r="AM29" s="259"/>
      <c r="AN29" s="258"/>
      <c r="AO29" s="259"/>
      <c r="AP29" s="258"/>
      <c r="AQ29" s="259"/>
      <c r="AR29" s="258"/>
      <c r="AS29" s="256"/>
      <c r="AT29" s="257"/>
      <c r="AU29" s="260"/>
      <c r="AV29" s="260"/>
      <c r="AW29" s="259"/>
      <c r="AX29" s="258"/>
      <c r="AY29" s="259"/>
      <c r="AZ29" s="258"/>
      <c r="BA29" s="259"/>
      <c r="BB29" s="258"/>
      <c r="BC29" s="259"/>
      <c r="BD29" s="258"/>
      <c r="BE29" s="259"/>
      <c r="BF29" s="258"/>
      <c r="BG29" s="256"/>
      <c r="BH29" s="257"/>
      <c r="BI29" s="260"/>
      <c r="BJ29" s="260"/>
      <c r="BK29" s="259"/>
      <c r="BL29" s="258"/>
      <c r="BM29" s="259"/>
      <c r="BN29" s="258"/>
      <c r="BO29" s="259"/>
      <c r="BP29" s="258"/>
      <c r="BQ29" s="259"/>
      <c r="BR29" s="258"/>
      <c r="BS29" s="259"/>
      <c r="BT29" s="258"/>
      <c r="BU29" s="256"/>
      <c r="BV29" s="257"/>
      <c r="BW29" s="260"/>
      <c r="BX29" s="260"/>
      <c r="BY29" s="259"/>
      <c r="BZ29" s="258"/>
      <c r="CA29" s="259"/>
      <c r="CB29" s="258"/>
      <c r="CC29" s="259"/>
      <c r="CD29" s="258"/>
      <c r="CE29" s="259"/>
      <c r="CF29" s="258"/>
      <c r="CG29" s="259"/>
      <c r="CH29" s="258"/>
      <c r="CI29" s="256"/>
      <c r="CJ29" s="257"/>
      <c r="CK29" s="260"/>
      <c r="CL29" s="260"/>
      <c r="CM29" s="259"/>
      <c r="CN29" s="258"/>
      <c r="CO29" s="259"/>
      <c r="CP29" s="258"/>
      <c r="CQ29" s="259"/>
      <c r="CR29" s="258"/>
      <c r="CS29" s="259"/>
      <c r="CT29" s="258"/>
      <c r="CU29" s="259"/>
      <c r="CV29" s="258"/>
      <c r="CW29" s="256"/>
      <c r="CX29" s="257"/>
      <c r="CY29" s="260"/>
      <c r="CZ29" s="260"/>
      <c r="DA29" s="259"/>
      <c r="DB29" s="258"/>
      <c r="DC29" s="259"/>
      <c r="DD29" s="258"/>
      <c r="DE29" s="259"/>
      <c r="DF29" s="258"/>
      <c r="DG29" s="259"/>
      <c r="DH29" s="258"/>
      <c r="DI29" s="259"/>
      <c r="DJ29" s="258"/>
      <c r="DK29" s="256"/>
      <c r="DL29" s="256"/>
      <c r="DM29" s="261"/>
      <c r="DN29" s="261"/>
      <c r="DO29" s="261"/>
    </row>
    <row r="30" spans="1:119" s="262" customFormat="1" ht="15.75">
      <c r="A30" s="255">
        <v>19</v>
      </c>
      <c r="B30" s="287"/>
      <c r="C30" s="291"/>
      <c r="D30" s="373"/>
      <c r="E30" s="321"/>
      <c r="F30" s="364"/>
      <c r="G30" s="321" t="str">
        <f t="shared" si="1"/>
        <v>0</v>
      </c>
      <c r="H30" s="364"/>
      <c r="I30" s="319" t="str">
        <f t="shared" si="2"/>
        <v>0</v>
      </c>
      <c r="J30" s="365"/>
      <c r="K30" s="321" t="str">
        <f t="shared" si="3"/>
        <v>0</v>
      </c>
      <c r="L30" s="364"/>
      <c r="M30" s="321" t="str">
        <f t="shared" si="4"/>
        <v>0</v>
      </c>
      <c r="N30" s="364"/>
      <c r="O30" s="321" t="str">
        <f t="shared" si="5"/>
        <v>0</v>
      </c>
      <c r="P30" s="366">
        <f t="shared" si="6"/>
        <v>0</v>
      </c>
      <c r="Q30" s="356"/>
      <c r="R30" s="357">
        <v>19</v>
      </c>
      <c r="S30" s="367">
        <f>'CM2 (2)'!B30</f>
        <v>0</v>
      </c>
      <c r="T30" s="368">
        <f>'CM2 (2)'!C30</f>
        <v>0</v>
      </c>
      <c r="U30" s="369">
        <f>'CM2 (2)'!E30</f>
        <v>0</v>
      </c>
      <c r="V30" s="369" t="str">
        <f t="shared" si="7"/>
        <v>0</v>
      </c>
      <c r="W30" s="370">
        <f t="shared" si="8"/>
        <v>0</v>
      </c>
      <c r="X30" s="369" t="str">
        <f t="shared" si="9"/>
        <v>0</v>
      </c>
      <c r="Y30" s="371" t="str">
        <f t="shared" si="10"/>
        <v>0</v>
      </c>
      <c r="Z30" s="372">
        <f t="shared" si="0"/>
        <v>0</v>
      </c>
      <c r="AA30" s="257"/>
      <c r="AB30" s="258"/>
      <c r="AC30" s="259"/>
      <c r="AD30" s="258"/>
      <c r="AE30" s="256"/>
      <c r="AF30" s="257"/>
      <c r="AG30" s="260"/>
      <c r="AH30" s="260"/>
      <c r="AI30" s="259"/>
      <c r="AJ30" s="258"/>
      <c r="AK30" s="259"/>
      <c r="AL30" s="258"/>
      <c r="AM30" s="259"/>
      <c r="AN30" s="258"/>
      <c r="AO30" s="259"/>
      <c r="AP30" s="258"/>
      <c r="AQ30" s="259"/>
      <c r="AR30" s="258"/>
      <c r="AS30" s="256"/>
      <c r="AT30" s="257"/>
      <c r="AU30" s="260"/>
      <c r="AV30" s="260"/>
      <c r="AW30" s="259"/>
      <c r="AX30" s="258"/>
      <c r="AY30" s="259"/>
      <c r="AZ30" s="258"/>
      <c r="BA30" s="259"/>
      <c r="BB30" s="258"/>
      <c r="BC30" s="259"/>
      <c r="BD30" s="258"/>
      <c r="BE30" s="259"/>
      <c r="BF30" s="258"/>
      <c r="BG30" s="256"/>
      <c r="BH30" s="257"/>
      <c r="BI30" s="260"/>
      <c r="BJ30" s="260"/>
      <c r="BK30" s="259"/>
      <c r="BL30" s="258"/>
      <c r="BM30" s="259"/>
      <c r="BN30" s="258"/>
      <c r="BO30" s="259"/>
      <c r="BP30" s="258"/>
      <c r="BQ30" s="259"/>
      <c r="BR30" s="258"/>
      <c r="BS30" s="259"/>
      <c r="BT30" s="258"/>
      <c r="BU30" s="256"/>
      <c r="BV30" s="257"/>
      <c r="BW30" s="260"/>
      <c r="BX30" s="260"/>
      <c r="BY30" s="259"/>
      <c r="BZ30" s="258"/>
      <c r="CA30" s="259"/>
      <c r="CB30" s="258"/>
      <c r="CC30" s="259"/>
      <c r="CD30" s="258"/>
      <c r="CE30" s="259"/>
      <c r="CF30" s="258"/>
      <c r="CG30" s="259"/>
      <c r="CH30" s="258"/>
      <c r="CI30" s="256"/>
      <c r="CJ30" s="257"/>
      <c r="CK30" s="260"/>
      <c r="CL30" s="260"/>
      <c r="CM30" s="259"/>
      <c r="CN30" s="258"/>
      <c r="CO30" s="259"/>
      <c r="CP30" s="258"/>
      <c r="CQ30" s="259"/>
      <c r="CR30" s="258"/>
      <c r="CS30" s="259"/>
      <c r="CT30" s="258"/>
      <c r="CU30" s="259"/>
      <c r="CV30" s="258"/>
      <c r="CW30" s="256"/>
      <c r="CX30" s="257"/>
      <c r="CY30" s="260"/>
      <c r="CZ30" s="260"/>
      <c r="DA30" s="259"/>
      <c r="DB30" s="258"/>
      <c r="DC30" s="259"/>
      <c r="DD30" s="258"/>
      <c r="DE30" s="259"/>
      <c r="DF30" s="258"/>
      <c r="DG30" s="259"/>
      <c r="DH30" s="258"/>
      <c r="DI30" s="259"/>
      <c r="DJ30" s="258"/>
      <c r="DK30" s="256"/>
      <c r="DL30" s="256"/>
      <c r="DM30" s="261"/>
      <c r="DN30" s="261"/>
      <c r="DO30" s="261"/>
    </row>
    <row r="31" spans="1:119" s="262" customFormat="1" ht="15.75">
      <c r="A31" s="255">
        <v>20</v>
      </c>
      <c r="B31" s="287"/>
      <c r="C31" s="291"/>
      <c r="D31" s="373"/>
      <c r="E31" s="321"/>
      <c r="F31" s="364"/>
      <c r="G31" s="321" t="str">
        <f t="shared" si="1"/>
        <v>0</v>
      </c>
      <c r="H31" s="364"/>
      <c r="I31" s="319" t="str">
        <f t="shared" si="2"/>
        <v>0</v>
      </c>
      <c r="J31" s="365"/>
      <c r="K31" s="321" t="str">
        <f t="shared" si="3"/>
        <v>0</v>
      </c>
      <c r="L31" s="364"/>
      <c r="M31" s="321" t="str">
        <f t="shared" si="4"/>
        <v>0</v>
      </c>
      <c r="N31" s="364"/>
      <c r="O31" s="321" t="str">
        <f t="shared" si="5"/>
        <v>0</v>
      </c>
      <c r="P31" s="366">
        <f t="shared" si="6"/>
        <v>0</v>
      </c>
      <c r="Q31" s="356"/>
      <c r="R31" s="357">
        <v>20</v>
      </c>
      <c r="S31" s="367">
        <f>'CM2 (2)'!B31</f>
        <v>0</v>
      </c>
      <c r="T31" s="368">
        <f>'CM2 (2)'!C31</f>
        <v>0</v>
      </c>
      <c r="U31" s="369">
        <f>'CM2 (2)'!E31</f>
        <v>0</v>
      </c>
      <c r="V31" s="369" t="str">
        <f t="shared" si="7"/>
        <v>0</v>
      </c>
      <c r="W31" s="370">
        <f t="shared" si="8"/>
        <v>0</v>
      </c>
      <c r="X31" s="369" t="str">
        <f t="shared" si="9"/>
        <v>0</v>
      </c>
      <c r="Y31" s="371" t="str">
        <f t="shared" si="10"/>
        <v>0</v>
      </c>
      <c r="Z31" s="372">
        <f t="shared" si="0"/>
        <v>0</v>
      </c>
      <c r="AA31" s="257"/>
      <c r="AB31" s="258"/>
      <c r="AC31" s="259"/>
      <c r="AD31" s="258"/>
      <c r="AE31" s="256"/>
      <c r="AF31" s="257"/>
      <c r="AG31" s="258"/>
      <c r="AH31" s="260"/>
      <c r="AI31" s="259"/>
      <c r="AJ31" s="258"/>
      <c r="AK31" s="259"/>
      <c r="AL31" s="258"/>
      <c r="AM31" s="259"/>
      <c r="AN31" s="258"/>
      <c r="AO31" s="259"/>
      <c r="AP31" s="258"/>
      <c r="AQ31" s="259"/>
      <c r="AR31" s="258"/>
      <c r="AS31" s="256"/>
      <c r="AT31" s="257"/>
      <c r="AU31" s="258"/>
      <c r="AV31" s="260"/>
      <c r="AW31" s="259"/>
      <c r="AX31" s="258"/>
      <c r="AY31" s="259"/>
      <c r="AZ31" s="258"/>
      <c r="BA31" s="259"/>
      <c r="BB31" s="258"/>
      <c r="BC31" s="259"/>
      <c r="BD31" s="258"/>
      <c r="BE31" s="259"/>
      <c r="BF31" s="258"/>
      <c r="BG31" s="256"/>
      <c r="BH31" s="257"/>
      <c r="BI31" s="258"/>
      <c r="BJ31" s="260"/>
      <c r="BK31" s="259"/>
      <c r="BL31" s="258"/>
      <c r="BM31" s="259"/>
      <c r="BN31" s="258"/>
      <c r="BO31" s="259"/>
      <c r="BP31" s="258"/>
      <c r="BQ31" s="259"/>
      <c r="BR31" s="258"/>
      <c r="BS31" s="259"/>
      <c r="BT31" s="258"/>
      <c r="BU31" s="256"/>
      <c r="BV31" s="257"/>
      <c r="BW31" s="258"/>
      <c r="BX31" s="260"/>
      <c r="BY31" s="259"/>
      <c r="BZ31" s="258"/>
      <c r="CA31" s="259"/>
      <c r="CB31" s="258"/>
      <c r="CC31" s="259"/>
      <c r="CD31" s="258"/>
      <c r="CE31" s="259"/>
      <c r="CF31" s="258"/>
      <c r="CG31" s="259"/>
      <c r="CH31" s="258"/>
      <c r="CI31" s="256"/>
      <c r="CJ31" s="257"/>
      <c r="CK31" s="258"/>
      <c r="CL31" s="260"/>
      <c r="CM31" s="259"/>
      <c r="CN31" s="258"/>
      <c r="CO31" s="259"/>
      <c r="CP31" s="258"/>
      <c r="CQ31" s="259"/>
      <c r="CR31" s="258"/>
      <c r="CS31" s="259"/>
      <c r="CT31" s="258"/>
      <c r="CU31" s="259"/>
      <c r="CV31" s="258"/>
      <c r="CW31" s="256"/>
      <c r="CX31" s="257"/>
      <c r="CY31" s="258"/>
      <c r="CZ31" s="260"/>
      <c r="DA31" s="259"/>
      <c r="DB31" s="258"/>
      <c r="DC31" s="259"/>
      <c r="DD31" s="258"/>
      <c r="DE31" s="259"/>
      <c r="DF31" s="258"/>
      <c r="DG31" s="259"/>
      <c r="DH31" s="258"/>
      <c r="DI31" s="259"/>
      <c r="DJ31" s="258"/>
      <c r="DK31" s="256"/>
      <c r="DL31" s="256"/>
      <c r="DM31" s="261"/>
      <c r="DN31" s="261"/>
      <c r="DO31" s="261"/>
    </row>
    <row r="32" spans="1:119" s="262" customFormat="1" ht="15.75">
      <c r="A32" s="255">
        <v>21</v>
      </c>
      <c r="B32" s="287"/>
      <c r="C32" s="291"/>
      <c r="D32" s="373"/>
      <c r="E32" s="321"/>
      <c r="F32" s="364"/>
      <c r="G32" s="321" t="str">
        <f t="shared" si="1"/>
        <v>0</v>
      </c>
      <c r="H32" s="364"/>
      <c r="I32" s="319" t="str">
        <f t="shared" si="2"/>
        <v>0</v>
      </c>
      <c r="J32" s="365"/>
      <c r="K32" s="321" t="str">
        <f t="shared" si="3"/>
        <v>0</v>
      </c>
      <c r="L32" s="364"/>
      <c r="M32" s="321" t="str">
        <f t="shared" si="4"/>
        <v>0</v>
      </c>
      <c r="N32" s="364"/>
      <c r="O32" s="321" t="str">
        <f t="shared" si="5"/>
        <v>0</v>
      </c>
      <c r="P32" s="366">
        <f t="shared" si="6"/>
        <v>0</v>
      </c>
      <c r="Q32" s="356"/>
      <c r="R32" s="357">
        <v>21</v>
      </c>
      <c r="S32" s="367">
        <f>'CM2 (2)'!B32</f>
        <v>0</v>
      </c>
      <c r="T32" s="368">
        <f>'CM2 (2)'!C32</f>
        <v>0</v>
      </c>
      <c r="U32" s="369">
        <f>'CM2 (2)'!E32</f>
        <v>0</v>
      </c>
      <c r="V32" s="369" t="str">
        <f t="shared" si="7"/>
        <v>0</v>
      </c>
      <c r="W32" s="370">
        <f t="shared" si="8"/>
        <v>0</v>
      </c>
      <c r="X32" s="369" t="str">
        <f t="shared" si="9"/>
        <v>0</v>
      </c>
      <c r="Y32" s="371" t="str">
        <f t="shared" si="10"/>
        <v>0</v>
      </c>
      <c r="Z32" s="372">
        <f t="shared" si="0"/>
        <v>0</v>
      </c>
      <c r="AA32" s="257"/>
      <c r="AB32" s="258"/>
      <c r="AC32" s="259"/>
      <c r="AD32" s="258"/>
      <c r="AE32" s="256"/>
      <c r="AF32" s="257"/>
      <c r="AG32" s="258"/>
      <c r="AH32" s="260"/>
      <c r="AI32" s="259"/>
      <c r="AJ32" s="258"/>
      <c r="AK32" s="259"/>
      <c r="AL32" s="258"/>
      <c r="AM32" s="259"/>
      <c r="AN32" s="258"/>
      <c r="AO32" s="259"/>
      <c r="AP32" s="258"/>
      <c r="AQ32" s="259"/>
      <c r="AR32" s="258"/>
      <c r="AS32" s="256"/>
      <c r="AT32" s="257"/>
      <c r="AU32" s="258"/>
      <c r="AV32" s="260"/>
      <c r="AW32" s="259"/>
      <c r="AX32" s="258"/>
      <c r="AY32" s="259"/>
      <c r="AZ32" s="258"/>
      <c r="BA32" s="259"/>
      <c r="BB32" s="258"/>
      <c r="BC32" s="259"/>
      <c r="BD32" s="258"/>
      <c r="BE32" s="259"/>
      <c r="BF32" s="258"/>
      <c r="BG32" s="256"/>
      <c r="BH32" s="257"/>
      <c r="BI32" s="258"/>
      <c r="BJ32" s="260"/>
      <c r="BK32" s="259"/>
      <c r="BL32" s="258"/>
      <c r="BM32" s="259"/>
      <c r="BN32" s="258"/>
      <c r="BO32" s="259"/>
      <c r="BP32" s="258"/>
      <c r="BQ32" s="259"/>
      <c r="BR32" s="258"/>
      <c r="BS32" s="259"/>
      <c r="BT32" s="258"/>
      <c r="BU32" s="256"/>
      <c r="BV32" s="257"/>
      <c r="BW32" s="258"/>
      <c r="BX32" s="260"/>
      <c r="BY32" s="259"/>
      <c r="BZ32" s="258"/>
      <c r="CA32" s="259"/>
      <c r="CB32" s="258"/>
      <c r="CC32" s="259"/>
      <c r="CD32" s="258"/>
      <c r="CE32" s="259"/>
      <c r="CF32" s="258"/>
      <c r="CG32" s="259"/>
      <c r="CH32" s="258"/>
      <c r="CI32" s="256"/>
      <c r="CJ32" s="257"/>
      <c r="CK32" s="258"/>
      <c r="CL32" s="260"/>
      <c r="CM32" s="259"/>
      <c r="CN32" s="258"/>
      <c r="CO32" s="259"/>
      <c r="CP32" s="258"/>
      <c r="CQ32" s="259"/>
      <c r="CR32" s="258"/>
      <c r="CS32" s="259"/>
      <c r="CT32" s="258"/>
      <c r="CU32" s="259"/>
      <c r="CV32" s="258"/>
      <c r="CW32" s="256"/>
      <c r="CX32" s="257"/>
      <c r="CY32" s="258"/>
      <c r="CZ32" s="260"/>
      <c r="DA32" s="259"/>
      <c r="DB32" s="258"/>
      <c r="DC32" s="259"/>
      <c r="DD32" s="258"/>
      <c r="DE32" s="259"/>
      <c r="DF32" s="258"/>
      <c r="DG32" s="259"/>
      <c r="DH32" s="258"/>
      <c r="DI32" s="259"/>
      <c r="DJ32" s="258"/>
      <c r="DK32" s="256"/>
      <c r="DL32" s="256"/>
      <c r="DM32" s="261"/>
      <c r="DN32" s="261"/>
      <c r="DO32" s="261"/>
    </row>
    <row r="33" spans="1:119" s="262" customFormat="1" ht="15.75">
      <c r="A33" s="255">
        <v>22</v>
      </c>
      <c r="B33" s="287"/>
      <c r="C33" s="291"/>
      <c r="D33" s="373"/>
      <c r="E33" s="321"/>
      <c r="F33" s="364"/>
      <c r="G33" s="321" t="str">
        <f t="shared" si="1"/>
        <v>0</v>
      </c>
      <c r="H33" s="364"/>
      <c r="I33" s="319" t="str">
        <f t="shared" si="2"/>
        <v>0</v>
      </c>
      <c r="J33" s="365"/>
      <c r="K33" s="321" t="str">
        <f t="shared" si="3"/>
        <v>0</v>
      </c>
      <c r="L33" s="364"/>
      <c r="M33" s="321" t="str">
        <f t="shared" si="4"/>
        <v>0</v>
      </c>
      <c r="N33" s="364"/>
      <c r="O33" s="321" t="str">
        <f t="shared" si="5"/>
        <v>0</v>
      </c>
      <c r="P33" s="366">
        <f t="shared" si="6"/>
        <v>0</v>
      </c>
      <c r="Q33" s="356"/>
      <c r="R33" s="357">
        <v>22</v>
      </c>
      <c r="S33" s="367">
        <f>'CM2 (2)'!B33</f>
        <v>0</v>
      </c>
      <c r="T33" s="368">
        <f>'CM2 (2)'!C33</f>
        <v>0</v>
      </c>
      <c r="U33" s="369">
        <f>'CM2 (2)'!E33</f>
        <v>0</v>
      </c>
      <c r="V33" s="369" t="str">
        <f t="shared" si="7"/>
        <v>0</v>
      </c>
      <c r="W33" s="370">
        <f t="shared" si="8"/>
        <v>0</v>
      </c>
      <c r="X33" s="369" t="str">
        <f t="shared" si="9"/>
        <v>0</v>
      </c>
      <c r="Y33" s="371" t="str">
        <f t="shared" si="10"/>
        <v>0</v>
      </c>
      <c r="Z33" s="372">
        <f t="shared" si="0"/>
        <v>0</v>
      </c>
      <c r="AA33" s="257"/>
      <c r="AB33" s="258"/>
      <c r="AC33" s="259"/>
      <c r="AD33" s="258"/>
      <c r="AE33" s="256"/>
      <c r="AF33" s="257"/>
      <c r="AG33" s="258"/>
      <c r="AH33" s="260"/>
      <c r="AI33" s="259"/>
      <c r="AJ33" s="258"/>
      <c r="AK33" s="259"/>
      <c r="AL33" s="258"/>
      <c r="AM33" s="259"/>
      <c r="AN33" s="258"/>
      <c r="AO33" s="259"/>
      <c r="AP33" s="258"/>
      <c r="AQ33" s="259"/>
      <c r="AR33" s="258"/>
      <c r="AS33" s="256"/>
      <c r="AT33" s="257"/>
      <c r="AU33" s="258"/>
      <c r="AV33" s="260"/>
      <c r="AW33" s="259"/>
      <c r="AX33" s="258"/>
      <c r="AY33" s="259"/>
      <c r="AZ33" s="258"/>
      <c r="BA33" s="259"/>
      <c r="BB33" s="258"/>
      <c r="BC33" s="259"/>
      <c r="BD33" s="258"/>
      <c r="BE33" s="259"/>
      <c r="BF33" s="258"/>
      <c r="BG33" s="256"/>
      <c r="BH33" s="257"/>
      <c r="BI33" s="258"/>
      <c r="BJ33" s="260"/>
      <c r="BK33" s="259"/>
      <c r="BL33" s="258"/>
      <c r="BM33" s="259"/>
      <c r="BN33" s="258"/>
      <c r="BO33" s="259"/>
      <c r="BP33" s="258"/>
      <c r="BQ33" s="259"/>
      <c r="BR33" s="258"/>
      <c r="BS33" s="259"/>
      <c r="BT33" s="258"/>
      <c r="BU33" s="256"/>
      <c r="BV33" s="257"/>
      <c r="BW33" s="258"/>
      <c r="BX33" s="260"/>
      <c r="BY33" s="259"/>
      <c r="BZ33" s="258"/>
      <c r="CA33" s="259"/>
      <c r="CB33" s="258"/>
      <c r="CC33" s="259"/>
      <c r="CD33" s="258"/>
      <c r="CE33" s="259"/>
      <c r="CF33" s="258"/>
      <c r="CG33" s="259"/>
      <c r="CH33" s="258"/>
      <c r="CI33" s="256"/>
      <c r="CJ33" s="257"/>
      <c r="CK33" s="258"/>
      <c r="CL33" s="260"/>
      <c r="CM33" s="259"/>
      <c r="CN33" s="258"/>
      <c r="CO33" s="259"/>
      <c r="CP33" s="258"/>
      <c r="CQ33" s="259"/>
      <c r="CR33" s="258"/>
      <c r="CS33" s="259"/>
      <c r="CT33" s="258"/>
      <c r="CU33" s="259"/>
      <c r="CV33" s="258"/>
      <c r="CW33" s="256"/>
      <c r="CX33" s="257"/>
      <c r="CY33" s="258"/>
      <c r="CZ33" s="260"/>
      <c r="DA33" s="259"/>
      <c r="DB33" s="258"/>
      <c r="DC33" s="259"/>
      <c r="DD33" s="258"/>
      <c r="DE33" s="259"/>
      <c r="DF33" s="258"/>
      <c r="DG33" s="259"/>
      <c r="DH33" s="258"/>
      <c r="DI33" s="259"/>
      <c r="DJ33" s="258"/>
      <c r="DK33" s="256"/>
      <c r="DL33" s="256"/>
      <c r="DM33" s="261"/>
      <c r="DN33" s="261"/>
      <c r="DO33" s="261"/>
    </row>
    <row r="34" spans="1:119" s="262" customFormat="1" ht="15.75">
      <c r="A34" s="255">
        <v>23</v>
      </c>
      <c r="B34" s="287"/>
      <c r="C34" s="291"/>
      <c r="D34" s="373"/>
      <c r="E34" s="321"/>
      <c r="F34" s="364"/>
      <c r="G34" s="321" t="str">
        <f t="shared" si="1"/>
        <v>0</v>
      </c>
      <c r="H34" s="364"/>
      <c r="I34" s="319" t="str">
        <f t="shared" si="2"/>
        <v>0</v>
      </c>
      <c r="J34" s="365"/>
      <c r="K34" s="321" t="str">
        <f t="shared" si="3"/>
        <v>0</v>
      </c>
      <c r="L34" s="364"/>
      <c r="M34" s="321" t="str">
        <f t="shared" si="4"/>
        <v>0</v>
      </c>
      <c r="N34" s="364"/>
      <c r="O34" s="321" t="str">
        <f t="shared" si="5"/>
        <v>0</v>
      </c>
      <c r="P34" s="366">
        <f t="shared" si="6"/>
        <v>0</v>
      </c>
      <c r="Q34" s="356"/>
      <c r="R34" s="357">
        <v>23</v>
      </c>
      <c r="S34" s="367">
        <f>'CM2 (2)'!B34</f>
        <v>0</v>
      </c>
      <c r="T34" s="368">
        <f>'CM2 (2)'!C34</f>
        <v>0</v>
      </c>
      <c r="U34" s="369">
        <f>'CM2 (2)'!E34</f>
        <v>0</v>
      </c>
      <c r="V34" s="369" t="str">
        <f t="shared" si="7"/>
        <v>0</v>
      </c>
      <c r="W34" s="370">
        <f t="shared" si="8"/>
        <v>0</v>
      </c>
      <c r="X34" s="369" t="str">
        <f t="shared" si="9"/>
        <v>0</v>
      </c>
      <c r="Y34" s="371" t="str">
        <f t="shared" si="10"/>
        <v>0</v>
      </c>
      <c r="Z34" s="372">
        <f t="shared" si="0"/>
        <v>0</v>
      </c>
      <c r="AA34" s="257"/>
      <c r="AB34" s="258"/>
      <c r="AC34" s="259"/>
      <c r="AD34" s="258"/>
      <c r="AE34" s="256"/>
      <c r="AF34" s="257"/>
      <c r="AG34" s="258"/>
      <c r="AH34" s="260"/>
      <c r="AI34" s="259"/>
      <c r="AJ34" s="258"/>
      <c r="AK34" s="259"/>
      <c r="AL34" s="258"/>
      <c r="AM34" s="259"/>
      <c r="AN34" s="258"/>
      <c r="AO34" s="259"/>
      <c r="AP34" s="258"/>
      <c r="AQ34" s="259"/>
      <c r="AR34" s="258"/>
      <c r="AS34" s="256"/>
      <c r="AT34" s="257"/>
      <c r="AU34" s="258"/>
      <c r="AV34" s="260"/>
      <c r="AW34" s="259"/>
      <c r="AX34" s="258"/>
      <c r="AY34" s="259"/>
      <c r="AZ34" s="258"/>
      <c r="BA34" s="259"/>
      <c r="BB34" s="258"/>
      <c r="BC34" s="259"/>
      <c r="BD34" s="258"/>
      <c r="BE34" s="259"/>
      <c r="BF34" s="258"/>
      <c r="BG34" s="256"/>
      <c r="BH34" s="257"/>
      <c r="BI34" s="258"/>
      <c r="BJ34" s="260"/>
      <c r="BK34" s="259"/>
      <c r="BL34" s="258"/>
      <c r="BM34" s="259"/>
      <c r="BN34" s="258"/>
      <c r="BO34" s="259"/>
      <c r="BP34" s="258"/>
      <c r="BQ34" s="259"/>
      <c r="BR34" s="258"/>
      <c r="BS34" s="259"/>
      <c r="BT34" s="258"/>
      <c r="BU34" s="256"/>
      <c r="BV34" s="257"/>
      <c r="BW34" s="258"/>
      <c r="BX34" s="260"/>
      <c r="BY34" s="259"/>
      <c r="BZ34" s="258"/>
      <c r="CA34" s="259"/>
      <c r="CB34" s="258"/>
      <c r="CC34" s="259"/>
      <c r="CD34" s="258"/>
      <c r="CE34" s="259"/>
      <c r="CF34" s="258"/>
      <c r="CG34" s="259"/>
      <c r="CH34" s="258"/>
      <c r="CI34" s="256"/>
      <c r="CJ34" s="257"/>
      <c r="CK34" s="258"/>
      <c r="CL34" s="260"/>
      <c r="CM34" s="259"/>
      <c r="CN34" s="258"/>
      <c r="CO34" s="259"/>
      <c r="CP34" s="258"/>
      <c r="CQ34" s="259"/>
      <c r="CR34" s="258"/>
      <c r="CS34" s="259"/>
      <c r="CT34" s="258"/>
      <c r="CU34" s="259"/>
      <c r="CV34" s="258"/>
      <c r="CW34" s="256"/>
      <c r="CX34" s="257"/>
      <c r="CY34" s="258"/>
      <c r="CZ34" s="260"/>
      <c r="DA34" s="259"/>
      <c r="DB34" s="258"/>
      <c r="DC34" s="259"/>
      <c r="DD34" s="258"/>
      <c r="DE34" s="259"/>
      <c r="DF34" s="258"/>
      <c r="DG34" s="259"/>
      <c r="DH34" s="258"/>
      <c r="DI34" s="259"/>
      <c r="DJ34" s="258"/>
      <c r="DK34" s="256"/>
      <c r="DL34" s="256"/>
      <c r="DM34" s="261"/>
      <c r="DN34" s="261"/>
      <c r="DO34" s="261"/>
    </row>
    <row r="35" spans="1:119" s="262" customFormat="1" ht="15.75">
      <c r="A35" s="255">
        <v>24</v>
      </c>
      <c r="B35" s="287"/>
      <c r="C35" s="291"/>
      <c r="D35" s="373"/>
      <c r="E35" s="321"/>
      <c r="F35" s="364"/>
      <c r="G35" s="321" t="str">
        <f t="shared" si="1"/>
        <v>0</v>
      </c>
      <c r="H35" s="364"/>
      <c r="I35" s="319" t="str">
        <f t="shared" si="2"/>
        <v>0</v>
      </c>
      <c r="J35" s="365"/>
      <c r="K35" s="321" t="str">
        <f t="shared" si="3"/>
        <v>0</v>
      </c>
      <c r="L35" s="364"/>
      <c r="M35" s="321" t="str">
        <f t="shared" si="4"/>
        <v>0</v>
      </c>
      <c r="N35" s="364"/>
      <c r="O35" s="321" t="str">
        <f t="shared" si="5"/>
        <v>0</v>
      </c>
      <c r="P35" s="366">
        <f t="shared" si="6"/>
        <v>0</v>
      </c>
      <c r="Q35" s="356"/>
      <c r="R35" s="357">
        <v>24</v>
      </c>
      <c r="S35" s="367">
        <f>'CM2 (2)'!B35</f>
        <v>0</v>
      </c>
      <c r="T35" s="368">
        <f>'CM2 (2)'!C35</f>
        <v>0</v>
      </c>
      <c r="U35" s="369">
        <f>'CM2 (2)'!E35</f>
        <v>0</v>
      </c>
      <c r="V35" s="369" t="str">
        <f t="shared" si="7"/>
        <v>0</v>
      </c>
      <c r="W35" s="370">
        <f t="shared" si="8"/>
        <v>0</v>
      </c>
      <c r="X35" s="369" t="str">
        <f t="shared" si="9"/>
        <v>0</v>
      </c>
      <c r="Y35" s="371" t="str">
        <f t="shared" si="10"/>
        <v>0</v>
      </c>
      <c r="Z35" s="372">
        <f t="shared" si="0"/>
        <v>0</v>
      </c>
      <c r="AA35" s="257"/>
      <c r="AB35" s="258"/>
      <c r="AC35" s="259"/>
      <c r="AD35" s="258"/>
      <c r="AE35" s="256"/>
      <c r="AF35" s="257"/>
      <c r="AG35" s="258"/>
      <c r="AH35" s="260"/>
      <c r="AI35" s="259"/>
      <c r="AJ35" s="258"/>
      <c r="AK35" s="259"/>
      <c r="AL35" s="258"/>
      <c r="AM35" s="259"/>
      <c r="AN35" s="258"/>
      <c r="AO35" s="259"/>
      <c r="AP35" s="258"/>
      <c r="AQ35" s="259"/>
      <c r="AR35" s="258"/>
      <c r="AS35" s="256"/>
      <c r="AT35" s="257"/>
      <c r="AU35" s="258"/>
      <c r="AV35" s="260"/>
      <c r="AW35" s="259"/>
      <c r="AX35" s="258"/>
      <c r="AY35" s="259"/>
      <c r="AZ35" s="258"/>
      <c r="BA35" s="259"/>
      <c r="BB35" s="258"/>
      <c r="BC35" s="259"/>
      <c r="BD35" s="258"/>
      <c r="BE35" s="259"/>
      <c r="BF35" s="258"/>
      <c r="BG35" s="256"/>
      <c r="BH35" s="257"/>
      <c r="BI35" s="258"/>
      <c r="BJ35" s="260"/>
      <c r="BK35" s="259"/>
      <c r="BL35" s="258"/>
      <c r="BM35" s="259"/>
      <c r="BN35" s="258"/>
      <c r="BO35" s="259"/>
      <c r="BP35" s="258"/>
      <c r="BQ35" s="259"/>
      <c r="BR35" s="258"/>
      <c r="BS35" s="259"/>
      <c r="BT35" s="258"/>
      <c r="BU35" s="256"/>
      <c r="BV35" s="257"/>
      <c r="BW35" s="258"/>
      <c r="BX35" s="260"/>
      <c r="BY35" s="259"/>
      <c r="BZ35" s="258"/>
      <c r="CA35" s="259"/>
      <c r="CB35" s="258"/>
      <c r="CC35" s="259"/>
      <c r="CD35" s="258"/>
      <c r="CE35" s="259"/>
      <c r="CF35" s="258"/>
      <c r="CG35" s="259"/>
      <c r="CH35" s="258"/>
      <c r="CI35" s="256"/>
      <c r="CJ35" s="257"/>
      <c r="CK35" s="258"/>
      <c r="CL35" s="260"/>
      <c r="CM35" s="259"/>
      <c r="CN35" s="258"/>
      <c r="CO35" s="259"/>
      <c r="CP35" s="258"/>
      <c r="CQ35" s="259"/>
      <c r="CR35" s="258"/>
      <c r="CS35" s="259"/>
      <c r="CT35" s="258"/>
      <c r="CU35" s="259"/>
      <c r="CV35" s="258"/>
      <c r="CW35" s="256"/>
      <c r="CX35" s="257"/>
      <c r="CY35" s="258"/>
      <c r="CZ35" s="260"/>
      <c r="DA35" s="259"/>
      <c r="DB35" s="258"/>
      <c r="DC35" s="259"/>
      <c r="DD35" s="258"/>
      <c r="DE35" s="259"/>
      <c r="DF35" s="258"/>
      <c r="DG35" s="259"/>
      <c r="DH35" s="258"/>
      <c r="DI35" s="259"/>
      <c r="DJ35" s="258"/>
      <c r="DK35" s="256"/>
      <c r="DL35" s="256"/>
      <c r="DM35" s="261"/>
      <c r="DN35" s="261"/>
      <c r="DO35" s="261"/>
    </row>
    <row r="36" spans="1:119" s="262" customFormat="1" ht="15.75">
      <c r="A36" s="255">
        <v>25</v>
      </c>
      <c r="B36" s="287"/>
      <c r="C36" s="291"/>
      <c r="D36" s="373"/>
      <c r="E36" s="321"/>
      <c r="F36" s="364"/>
      <c r="G36" s="321" t="str">
        <f t="shared" si="1"/>
        <v>0</v>
      </c>
      <c r="H36" s="364"/>
      <c r="I36" s="319" t="str">
        <f t="shared" si="2"/>
        <v>0</v>
      </c>
      <c r="J36" s="365"/>
      <c r="K36" s="321" t="str">
        <f t="shared" si="3"/>
        <v>0</v>
      </c>
      <c r="L36" s="364"/>
      <c r="M36" s="321" t="str">
        <f t="shared" si="4"/>
        <v>0</v>
      </c>
      <c r="N36" s="364"/>
      <c r="O36" s="321" t="str">
        <f t="shared" si="5"/>
        <v>0</v>
      </c>
      <c r="P36" s="366">
        <f t="shared" si="6"/>
        <v>0</v>
      </c>
      <c r="Q36" s="356"/>
      <c r="R36" s="357">
        <v>25</v>
      </c>
      <c r="S36" s="367">
        <f>'CM2 (2)'!B36</f>
        <v>0</v>
      </c>
      <c r="T36" s="368">
        <f>'CM2 (2)'!C36</f>
        <v>0</v>
      </c>
      <c r="U36" s="369">
        <f>'CM2 (2)'!E36</f>
        <v>0</v>
      </c>
      <c r="V36" s="369" t="str">
        <f t="shared" si="7"/>
        <v>0</v>
      </c>
      <c r="W36" s="370">
        <f t="shared" si="8"/>
        <v>0</v>
      </c>
      <c r="X36" s="369" t="str">
        <f t="shared" si="9"/>
        <v>0</v>
      </c>
      <c r="Y36" s="371" t="str">
        <f t="shared" si="10"/>
        <v>0</v>
      </c>
      <c r="Z36" s="372">
        <f t="shared" si="0"/>
        <v>0</v>
      </c>
      <c r="AA36" s="257"/>
      <c r="AB36" s="258"/>
      <c r="AC36" s="259"/>
      <c r="AD36" s="258"/>
      <c r="AE36" s="256"/>
      <c r="AF36" s="257"/>
      <c r="AG36" s="258"/>
      <c r="AH36" s="260"/>
      <c r="AI36" s="259"/>
      <c r="AJ36" s="258"/>
      <c r="AK36" s="259"/>
      <c r="AL36" s="258"/>
      <c r="AM36" s="259"/>
      <c r="AN36" s="258"/>
      <c r="AO36" s="259"/>
      <c r="AP36" s="258"/>
      <c r="AQ36" s="259"/>
      <c r="AR36" s="258"/>
      <c r="AS36" s="256"/>
      <c r="AT36" s="257"/>
      <c r="AU36" s="258"/>
      <c r="AV36" s="260"/>
      <c r="AW36" s="259"/>
      <c r="AX36" s="258"/>
      <c r="AY36" s="259"/>
      <c r="AZ36" s="258"/>
      <c r="BA36" s="259"/>
      <c r="BB36" s="258"/>
      <c r="BC36" s="259"/>
      <c r="BD36" s="258"/>
      <c r="BE36" s="259"/>
      <c r="BF36" s="258"/>
      <c r="BG36" s="256"/>
      <c r="BH36" s="257"/>
      <c r="BI36" s="258"/>
      <c r="BJ36" s="260"/>
      <c r="BK36" s="259"/>
      <c r="BL36" s="258"/>
      <c r="BM36" s="259"/>
      <c r="BN36" s="258"/>
      <c r="BO36" s="259"/>
      <c r="BP36" s="258"/>
      <c r="BQ36" s="259"/>
      <c r="BR36" s="258"/>
      <c r="BS36" s="259"/>
      <c r="BT36" s="258"/>
      <c r="BU36" s="256"/>
      <c r="BV36" s="257"/>
      <c r="BW36" s="258"/>
      <c r="BX36" s="260"/>
      <c r="BY36" s="259"/>
      <c r="BZ36" s="258"/>
      <c r="CA36" s="259"/>
      <c r="CB36" s="258"/>
      <c r="CC36" s="259"/>
      <c r="CD36" s="258"/>
      <c r="CE36" s="259"/>
      <c r="CF36" s="258"/>
      <c r="CG36" s="259"/>
      <c r="CH36" s="258"/>
      <c r="CI36" s="256"/>
      <c r="CJ36" s="257"/>
      <c r="CK36" s="258"/>
      <c r="CL36" s="260"/>
      <c r="CM36" s="259"/>
      <c r="CN36" s="258"/>
      <c r="CO36" s="259"/>
      <c r="CP36" s="258"/>
      <c r="CQ36" s="259"/>
      <c r="CR36" s="258"/>
      <c r="CS36" s="259"/>
      <c r="CT36" s="258"/>
      <c r="CU36" s="259"/>
      <c r="CV36" s="258"/>
      <c r="CW36" s="256"/>
      <c r="CX36" s="257"/>
      <c r="CY36" s="258"/>
      <c r="CZ36" s="260"/>
      <c r="DA36" s="259"/>
      <c r="DB36" s="258"/>
      <c r="DC36" s="259"/>
      <c r="DD36" s="258"/>
      <c r="DE36" s="259"/>
      <c r="DF36" s="258"/>
      <c r="DG36" s="259"/>
      <c r="DH36" s="258"/>
      <c r="DI36" s="259"/>
      <c r="DJ36" s="258"/>
      <c r="DK36" s="256"/>
      <c r="DL36" s="256"/>
      <c r="DM36" s="261"/>
      <c r="DN36" s="261"/>
      <c r="DO36" s="261"/>
    </row>
    <row r="37" spans="1:119" s="262" customFormat="1" ht="15.75">
      <c r="A37" s="255">
        <v>26</v>
      </c>
      <c r="B37" s="287"/>
      <c r="C37" s="291"/>
      <c r="D37" s="373"/>
      <c r="E37" s="321"/>
      <c r="F37" s="364"/>
      <c r="G37" s="321" t="str">
        <f t="shared" si="1"/>
        <v>0</v>
      </c>
      <c r="H37" s="364"/>
      <c r="I37" s="319" t="str">
        <f t="shared" si="2"/>
        <v>0</v>
      </c>
      <c r="J37" s="365"/>
      <c r="K37" s="321" t="str">
        <f t="shared" si="3"/>
        <v>0</v>
      </c>
      <c r="L37" s="364"/>
      <c r="M37" s="321" t="str">
        <f t="shared" si="4"/>
        <v>0</v>
      </c>
      <c r="N37" s="364"/>
      <c r="O37" s="321" t="str">
        <f t="shared" si="5"/>
        <v>0</v>
      </c>
      <c r="P37" s="366">
        <f t="shared" si="6"/>
        <v>0</v>
      </c>
      <c r="Q37" s="356"/>
      <c r="R37" s="357">
        <v>26</v>
      </c>
      <c r="S37" s="367">
        <f>'CM2 (2)'!B37</f>
        <v>0</v>
      </c>
      <c r="T37" s="368">
        <f>'CM2 (2)'!C37</f>
        <v>0</v>
      </c>
      <c r="U37" s="369">
        <f>'CM2 (2)'!E37</f>
        <v>0</v>
      </c>
      <c r="V37" s="369" t="str">
        <f t="shared" si="7"/>
        <v>0</v>
      </c>
      <c r="W37" s="370">
        <f t="shared" si="8"/>
        <v>0</v>
      </c>
      <c r="X37" s="369" t="str">
        <f t="shared" si="9"/>
        <v>0</v>
      </c>
      <c r="Y37" s="371" t="str">
        <f t="shared" si="10"/>
        <v>0</v>
      </c>
      <c r="Z37" s="372">
        <f t="shared" si="0"/>
        <v>0</v>
      </c>
      <c r="AA37" s="257"/>
      <c r="AB37" s="258"/>
      <c r="AC37" s="259"/>
      <c r="AD37" s="258"/>
      <c r="AE37" s="256"/>
      <c r="AF37" s="257"/>
      <c r="AG37" s="258"/>
      <c r="AH37" s="260"/>
      <c r="AI37" s="259"/>
      <c r="AJ37" s="258"/>
      <c r="AK37" s="259"/>
      <c r="AL37" s="258"/>
      <c r="AM37" s="259"/>
      <c r="AN37" s="258"/>
      <c r="AO37" s="259"/>
      <c r="AP37" s="258"/>
      <c r="AQ37" s="259"/>
      <c r="AR37" s="258"/>
      <c r="AS37" s="256"/>
      <c r="AT37" s="257"/>
      <c r="AU37" s="258"/>
      <c r="AV37" s="260"/>
      <c r="AW37" s="259"/>
      <c r="AX37" s="258"/>
      <c r="AY37" s="259"/>
      <c r="AZ37" s="258"/>
      <c r="BA37" s="259"/>
      <c r="BB37" s="258"/>
      <c r="BC37" s="259"/>
      <c r="BD37" s="258"/>
      <c r="BE37" s="259"/>
      <c r="BF37" s="258"/>
      <c r="BG37" s="256"/>
      <c r="BH37" s="257"/>
      <c r="BI37" s="258"/>
      <c r="BJ37" s="260"/>
      <c r="BK37" s="259"/>
      <c r="BL37" s="258"/>
      <c r="BM37" s="259"/>
      <c r="BN37" s="258"/>
      <c r="BO37" s="259"/>
      <c r="BP37" s="258"/>
      <c r="BQ37" s="259"/>
      <c r="BR37" s="258"/>
      <c r="BS37" s="259"/>
      <c r="BT37" s="258"/>
      <c r="BU37" s="256"/>
      <c r="BV37" s="257"/>
      <c r="BW37" s="258"/>
      <c r="BX37" s="260"/>
      <c r="BY37" s="259"/>
      <c r="BZ37" s="258"/>
      <c r="CA37" s="259"/>
      <c r="CB37" s="258"/>
      <c r="CC37" s="259"/>
      <c r="CD37" s="258"/>
      <c r="CE37" s="259"/>
      <c r="CF37" s="258"/>
      <c r="CG37" s="259"/>
      <c r="CH37" s="258"/>
      <c r="CI37" s="256"/>
      <c r="CJ37" s="257"/>
      <c r="CK37" s="258"/>
      <c r="CL37" s="260"/>
      <c r="CM37" s="259"/>
      <c r="CN37" s="258"/>
      <c r="CO37" s="259"/>
      <c r="CP37" s="258"/>
      <c r="CQ37" s="259"/>
      <c r="CR37" s="258"/>
      <c r="CS37" s="259"/>
      <c r="CT37" s="258"/>
      <c r="CU37" s="259"/>
      <c r="CV37" s="258"/>
      <c r="CW37" s="256"/>
      <c r="CX37" s="257"/>
      <c r="CY37" s="258"/>
      <c r="CZ37" s="260"/>
      <c r="DA37" s="259"/>
      <c r="DB37" s="258"/>
      <c r="DC37" s="259"/>
      <c r="DD37" s="258"/>
      <c r="DE37" s="259"/>
      <c r="DF37" s="258"/>
      <c r="DG37" s="259"/>
      <c r="DH37" s="258"/>
      <c r="DI37" s="259"/>
      <c r="DJ37" s="258"/>
      <c r="DK37" s="256"/>
      <c r="DL37" s="256"/>
      <c r="DM37" s="261"/>
      <c r="DN37" s="261"/>
      <c r="DO37" s="261"/>
    </row>
    <row r="38" spans="1:119" s="262" customFormat="1" ht="15.75">
      <c r="A38" s="255">
        <v>27</v>
      </c>
      <c r="B38" s="287"/>
      <c r="C38" s="291"/>
      <c r="D38" s="373"/>
      <c r="E38" s="321"/>
      <c r="F38" s="364"/>
      <c r="G38" s="321" t="str">
        <f t="shared" si="1"/>
        <v>0</v>
      </c>
      <c r="H38" s="364"/>
      <c r="I38" s="319" t="str">
        <f t="shared" si="2"/>
        <v>0</v>
      </c>
      <c r="J38" s="365"/>
      <c r="K38" s="321" t="str">
        <f t="shared" si="3"/>
        <v>0</v>
      </c>
      <c r="L38" s="364"/>
      <c r="M38" s="321" t="str">
        <f t="shared" si="4"/>
        <v>0</v>
      </c>
      <c r="N38" s="364"/>
      <c r="O38" s="321" t="str">
        <f t="shared" si="5"/>
        <v>0</v>
      </c>
      <c r="P38" s="366">
        <f t="shared" si="6"/>
        <v>0</v>
      </c>
      <c r="Q38" s="356"/>
      <c r="R38" s="357">
        <v>27</v>
      </c>
      <c r="S38" s="367">
        <f>'CM2 (2)'!B38</f>
        <v>0</v>
      </c>
      <c r="T38" s="368">
        <f>'CM2 (2)'!C38</f>
        <v>0</v>
      </c>
      <c r="U38" s="369">
        <f>'CM2 (2)'!E38</f>
        <v>0</v>
      </c>
      <c r="V38" s="369" t="str">
        <f t="shared" si="7"/>
        <v>0</v>
      </c>
      <c r="W38" s="370">
        <f t="shared" si="8"/>
        <v>0</v>
      </c>
      <c r="X38" s="369" t="str">
        <f t="shared" si="9"/>
        <v>0</v>
      </c>
      <c r="Y38" s="371" t="str">
        <f t="shared" si="10"/>
        <v>0</v>
      </c>
      <c r="Z38" s="372">
        <f t="shared" si="0"/>
        <v>0</v>
      </c>
      <c r="AA38" s="257"/>
      <c r="AB38" s="258"/>
      <c r="AC38" s="259"/>
      <c r="AD38" s="258"/>
      <c r="AE38" s="256"/>
      <c r="AF38" s="257"/>
      <c r="AG38" s="258"/>
      <c r="AH38" s="260"/>
      <c r="AI38" s="259"/>
      <c r="AJ38" s="258"/>
      <c r="AK38" s="259"/>
      <c r="AL38" s="258"/>
      <c r="AM38" s="259"/>
      <c r="AN38" s="258"/>
      <c r="AO38" s="259"/>
      <c r="AP38" s="258"/>
      <c r="AQ38" s="259"/>
      <c r="AR38" s="258"/>
      <c r="AS38" s="256"/>
      <c r="AT38" s="257"/>
      <c r="AU38" s="258"/>
      <c r="AV38" s="260"/>
      <c r="AW38" s="259"/>
      <c r="AX38" s="258"/>
      <c r="AY38" s="259"/>
      <c r="AZ38" s="258"/>
      <c r="BA38" s="259"/>
      <c r="BB38" s="258"/>
      <c r="BC38" s="259"/>
      <c r="BD38" s="258"/>
      <c r="BE38" s="259"/>
      <c r="BF38" s="258"/>
      <c r="BG38" s="256"/>
      <c r="BH38" s="257"/>
      <c r="BI38" s="258"/>
      <c r="BJ38" s="260"/>
      <c r="BK38" s="259"/>
      <c r="BL38" s="258"/>
      <c r="BM38" s="259"/>
      <c r="BN38" s="258"/>
      <c r="BO38" s="259"/>
      <c r="BP38" s="258"/>
      <c r="BQ38" s="259"/>
      <c r="BR38" s="258"/>
      <c r="BS38" s="259"/>
      <c r="BT38" s="258"/>
      <c r="BU38" s="256"/>
      <c r="BV38" s="257"/>
      <c r="BW38" s="258"/>
      <c r="BX38" s="260"/>
      <c r="BY38" s="259"/>
      <c r="BZ38" s="258"/>
      <c r="CA38" s="259"/>
      <c r="CB38" s="258"/>
      <c r="CC38" s="259"/>
      <c r="CD38" s="258"/>
      <c r="CE38" s="259"/>
      <c r="CF38" s="258"/>
      <c r="CG38" s="259"/>
      <c r="CH38" s="258"/>
      <c r="CI38" s="256"/>
      <c r="CJ38" s="257"/>
      <c r="CK38" s="258"/>
      <c r="CL38" s="260"/>
      <c r="CM38" s="259"/>
      <c r="CN38" s="258"/>
      <c r="CO38" s="259"/>
      <c r="CP38" s="258"/>
      <c r="CQ38" s="259"/>
      <c r="CR38" s="258"/>
      <c r="CS38" s="259"/>
      <c r="CT38" s="258"/>
      <c r="CU38" s="259"/>
      <c r="CV38" s="258"/>
      <c r="CW38" s="256"/>
      <c r="CX38" s="257"/>
      <c r="CY38" s="258"/>
      <c r="CZ38" s="260"/>
      <c r="DA38" s="259"/>
      <c r="DB38" s="258"/>
      <c r="DC38" s="259"/>
      <c r="DD38" s="258"/>
      <c r="DE38" s="259"/>
      <c r="DF38" s="258"/>
      <c r="DG38" s="259"/>
      <c r="DH38" s="258"/>
      <c r="DI38" s="259"/>
      <c r="DJ38" s="258"/>
      <c r="DK38" s="256"/>
      <c r="DL38" s="256"/>
      <c r="DM38" s="261"/>
      <c r="DN38" s="261"/>
      <c r="DO38" s="261"/>
    </row>
    <row r="39" spans="1:119" s="262" customFormat="1" ht="15.75">
      <c r="A39" s="255">
        <v>28</v>
      </c>
      <c r="B39" s="287"/>
      <c r="C39" s="291"/>
      <c r="D39" s="373"/>
      <c r="E39" s="321"/>
      <c r="F39" s="364"/>
      <c r="G39" s="321" t="str">
        <f t="shared" si="1"/>
        <v>0</v>
      </c>
      <c r="H39" s="364"/>
      <c r="I39" s="319" t="str">
        <f t="shared" si="2"/>
        <v>0</v>
      </c>
      <c r="J39" s="365"/>
      <c r="K39" s="321" t="str">
        <f t="shared" si="3"/>
        <v>0</v>
      </c>
      <c r="L39" s="364"/>
      <c r="M39" s="321" t="str">
        <f t="shared" si="4"/>
        <v>0</v>
      </c>
      <c r="N39" s="364"/>
      <c r="O39" s="321" t="str">
        <f t="shared" si="5"/>
        <v>0</v>
      </c>
      <c r="P39" s="366">
        <f t="shared" si="6"/>
        <v>0</v>
      </c>
      <c r="Q39" s="356"/>
      <c r="R39" s="357">
        <v>28</v>
      </c>
      <c r="S39" s="367">
        <f>'CM2 (2)'!B39</f>
        <v>0</v>
      </c>
      <c r="T39" s="368">
        <f>'CM2 (2)'!C39</f>
        <v>0</v>
      </c>
      <c r="U39" s="369">
        <f>'CM2 (2)'!E39</f>
        <v>0</v>
      </c>
      <c r="V39" s="369" t="str">
        <f t="shared" si="7"/>
        <v>0</v>
      </c>
      <c r="W39" s="370">
        <f t="shared" si="8"/>
        <v>0</v>
      </c>
      <c r="X39" s="369" t="str">
        <f t="shared" si="9"/>
        <v>0</v>
      </c>
      <c r="Y39" s="371" t="str">
        <f t="shared" si="10"/>
        <v>0</v>
      </c>
      <c r="Z39" s="372">
        <f t="shared" si="0"/>
        <v>0</v>
      </c>
      <c r="AA39" s="257"/>
      <c r="AB39" s="258"/>
      <c r="AC39" s="259"/>
      <c r="AD39" s="258"/>
      <c r="AE39" s="256"/>
      <c r="AF39" s="257"/>
      <c r="AG39" s="258"/>
      <c r="AH39" s="260"/>
      <c r="AI39" s="259"/>
      <c r="AJ39" s="258"/>
      <c r="AK39" s="259"/>
      <c r="AL39" s="258"/>
      <c r="AM39" s="259"/>
      <c r="AN39" s="258"/>
      <c r="AO39" s="259"/>
      <c r="AP39" s="258"/>
      <c r="AQ39" s="259"/>
      <c r="AR39" s="258"/>
      <c r="AS39" s="256"/>
      <c r="AT39" s="257"/>
      <c r="AU39" s="258"/>
      <c r="AV39" s="260"/>
      <c r="AW39" s="259"/>
      <c r="AX39" s="258"/>
      <c r="AY39" s="259"/>
      <c r="AZ39" s="258"/>
      <c r="BA39" s="259"/>
      <c r="BB39" s="258"/>
      <c r="BC39" s="259"/>
      <c r="BD39" s="258"/>
      <c r="BE39" s="259"/>
      <c r="BF39" s="258"/>
      <c r="BG39" s="256"/>
      <c r="BH39" s="257"/>
      <c r="BI39" s="258"/>
      <c r="BJ39" s="260"/>
      <c r="BK39" s="259"/>
      <c r="BL39" s="258"/>
      <c r="BM39" s="259"/>
      <c r="BN39" s="258"/>
      <c r="BO39" s="259"/>
      <c r="BP39" s="258"/>
      <c r="BQ39" s="259"/>
      <c r="BR39" s="258"/>
      <c r="BS39" s="259"/>
      <c r="BT39" s="258"/>
      <c r="BU39" s="256"/>
      <c r="BV39" s="257"/>
      <c r="BW39" s="258"/>
      <c r="BX39" s="260"/>
      <c r="BY39" s="259"/>
      <c r="BZ39" s="258"/>
      <c r="CA39" s="259"/>
      <c r="CB39" s="258"/>
      <c r="CC39" s="259"/>
      <c r="CD39" s="258"/>
      <c r="CE39" s="259"/>
      <c r="CF39" s="258"/>
      <c r="CG39" s="259"/>
      <c r="CH39" s="258"/>
      <c r="CI39" s="256"/>
      <c r="CJ39" s="257"/>
      <c r="CK39" s="258"/>
      <c r="CL39" s="260"/>
      <c r="CM39" s="259"/>
      <c r="CN39" s="258"/>
      <c r="CO39" s="259"/>
      <c r="CP39" s="258"/>
      <c r="CQ39" s="259"/>
      <c r="CR39" s="258"/>
      <c r="CS39" s="259"/>
      <c r="CT39" s="258"/>
      <c r="CU39" s="259"/>
      <c r="CV39" s="258"/>
      <c r="CW39" s="256"/>
      <c r="CX39" s="257"/>
      <c r="CY39" s="258"/>
      <c r="CZ39" s="260"/>
      <c r="DA39" s="259"/>
      <c r="DB39" s="258"/>
      <c r="DC39" s="259"/>
      <c r="DD39" s="258"/>
      <c r="DE39" s="259"/>
      <c r="DF39" s="258"/>
      <c r="DG39" s="259"/>
      <c r="DH39" s="258"/>
      <c r="DI39" s="259"/>
      <c r="DJ39" s="258"/>
      <c r="DK39" s="256"/>
      <c r="DL39" s="256"/>
      <c r="DM39" s="261"/>
      <c r="DN39" s="261"/>
      <c r="DO39" s="261"/>
    </row>
    <row r="40" spans="1:119" s="262" customFormat="1" ht="15.75">
      <c r="A40" s="255">
        <v>29</v>
      </c>
      <c r="B40" s="287"/>
      <c r="C40" s="291"/>
      <c r="D40" s="373"/>
      <c r="E40" s="321"/>
      <c r="F40" s="364"/>
      <c r="G40" s="321" t="str">
        <f t="shared" si="1"/>
        <v>0</v>
      </c>
      <c r="H40" s="364"/>
      <c r="I40" s="319" t="str">
        <f t="shared" si="2"/>
        <v>0</v>
      </c>
      <c r="J40" s="365"/>
      <c r="K40" s="321" t="str">
        <f t="shared" si="3"/>
        <v>0</v>
      </c>
      <c r="L40" s="364"/>
      <c r="M40" s="321" t="str">
        <f t="shared" si="4"/>
        <v>0</v>
      </c>
      <c r="N40" s="364"/>
      <c r="O40" s="321" t="str">
        <f t="shared" si="5"/>
        <v>0</v>
      </c>
      <c r="P40" s="366">
        <f t="shared" si="6"/>
        <v>0</v>
      </c>
      <c r="Q40" s="356"/>
      <c r="R40" s="357">
        <v>29</v>
      </c>
      <c r="S40" s="367">
        <f>'CM2 (2)'!B40</f>
        <v>0</v>
      </c>
      <c r="T40" s="368">
        <f>'CM2 (2)'!C40</f>
        <v>0</v>
      </c>
      <c r="U40" s="369">
        <f>'CM2 (2)'!E40</f>
        <v>0</v>
      </c>
      <c r="V40" s="369" t="str">
        <f t="shared" si="7"/>
        <v>0</v>
      </c>
      <c r="W40" s="370">
        <f t="shared" si="8"/>
        <v>0</v>
      </c>
      <c r="X40" s="369" t="str">
        <f t="shared" si="9"/>
        <v>0</v>
      </c>
      <c r="Y40" s="371" t="str">
        <f t="shared" si="10"/>
        <v>0</v>
      </c>
      <c r="Z40" s="372">
        <f t="shared" si="0"/>
        <v>0</v>
      </c>
      <c r="AA40" s="257"/>
      <c r="AB40" s="258"/>
      <c r="AC40" s="259"/>
      <c r="AD40" s="258"/>
      <c r="AE40" s="256"/>
      <c r="AF40" s="257"/>
      <c r="AG40" s="258"/>
      <c r="AH40" s="260"/>
      <c r="AI40" s="259"/>
      <c r="AJ40" s="258"/>
      <c r="AK40" s="259"/>
      <c r="AL40" s="258"/>
      <c r="AM40" s="259"/>
      <c r="AN40" s="258"/>
      <c r="AO40" s="259"/>
      <c r="AP40" s="258"/>
      <c r="AQ40" s="259"/>
      <c r="AR40" s="258"/>
      <c r="AS40" s="256"/>
      <c r="AT40" s="257"/>
      <c r="AU40" s="258"/>
      <c r="AV40" s="260"/>
      <c r="AW40" s="259"/>
      <c r="AX40" s="258"/>
      <c r="AY40" s="259"/>
      <c r="AZ40" s="258"/>
      <c r="BA40" s="259"/>
      <c r="BB40" s="258"/>
      <c r="BC40" s="259"/>
      <c r="BD40" s="258"/>
      <c r="BE40" s="259"/>
      <c r="BF40" s="258"/>
      <c r="BG40" s="256"/>
      <c r="BH40" s="257"/>
      <c r="BI40" s="258"/>
      <c r="BJ40" s="260"/>
      <c r="BK40" s="259"/>
      <c r="BL40" s="258"/>
      <c r="BM40" s="259"/>
      <c r="BN40" s="258"/>
      <c r="BO40" s="259"/>
      <c r="BP40" s="258"/>
      <c r="BQ40" s="259"/>
      <c r="BR40" s="258"/>
      <c r="BS40" s="259"/>
      <c r="BT40" s="258"/>
      <c r="BU40" s="256"/>
      <c r="BV40" s="257"/>
      <c r="BW40" s="258"/>
      <c r="BX40" s="260"/>
      <c r="BY40" s="259"/>
      <c r="BZ40" s="258"/>
      <c r="CA40" s="259"/>
      <c r="CB40" s="258"/>
      <c r="CC40" s="259"/>
      <c r="CD40" s="258"/>
      <c r="CE40" s="259"/>
      <c r="CF40" s="258"/>
      <c r="CG40" s="259"/>
      <c r="CH40" s="258"/>
      <c r="CI40" s="256"/>
      <c r="CJ40" s="257"/>
      <c r="CK40" s="258"/>
      <c r="CL40" s="260"/>
      <c r="CM40" s="259"/>
      <c r="CN40" s="258"/>
      <c r="CO40" s="259"/>
      <c r="CP40" s="258"/>
      <c r="CQ40" s="259"/>
      <c r="CR40" s="258"/>
      <c r="CS40" s="259"/>
      <c r="CT40" s="258"/>
      <c r="CU40" s="259"/>
      <c r="CV40" s="258"/>
      <c r="CW40" s="256"/>
      <c r="CX40" s="257"/>
      <c r="CY40" s="258"/>
      <c r="CZ40" s="260"/>
      <c r="DA40" s="259"/>
      <c r="DB40" s="258"/>
      <c r="DC40" s="259"/>
      <c r="DD40" s="258"/>
      <c r="DE40" s="259"/>
      <c r="DF40" s="258"/>
      <c r="DG40" s="259"/>
      <c r="DH40" s="258"/>
      <c r="DI40" s="259"/>
      <c r="DJ40" s="258"/>
      <c r="DK40" s="256"/>
      <c r="DL40" s="256"/>
      <c r="DM40" s="261"/>
      <c r="DN40" s="261"/>
      <c r="DO40" s="261"/>
    </row>
    <row r="41" spans="1:119" s="262" customFormat="1" ht="15.75">
      <c r="A41" s="255">
        <v>30</v>
      </c>
      <c r="B41" s="287"/>
      <c r="C41" s="291"/>
      <c r="D41" s="373"/>
      <c r="E41" s="321"/>
      <c r="F41" s="364"/>
      <c r="G41" s="321" t="str">
        <f t="shared" si="1"/>
        <v>0</v>
      </c>
      <c r="H41" s="364"/>
      <c r="I41" s="319" t="str">
        <f t="shared" si="2"/>
        <v>0</v>
      </c>
      <c r="J41" s="365"/>
      <c r="K41" s="321" t="str">
        <f t="shared" si="3"/>
        <v>0</v>
      </c>
      <c r="L41" s="364"/>
      <c r="M41" s="321" t="str">
        <f t="shared" si="4"/>
        <v>0</v>
      </c>
      <c r="N41" s="364"/>
      <c r="O41" s="321" t="str">
        <f t="shared" si="5"/>
        <v>0</v>
      </c>
      <c r="P41" s="366">
        <f t="shared" si="6"/>
        <v>0</v>
      </c>
      <c r="Q41" s="356"/>
      <c r="R41" s="357">
        <v>30</v>
      </c>
      <c r="S41" s="367">
        <f>'CM2 (2)'!B41</f>
        <v>0</v>
      </c>
      <c r="T41" s="368">
        <f>'CM2 (2)'!C41</f>
        <v>0</v>
      </c>
      <c r="U41" s="369">
        <f>'CM2 (2)'!E41</f>
        <v>0</v>
      </c>
      <c r="V41" s="369" t="str">
        <f t="shared" si="7"/>
        <v>0</v>
      </c>
      <c r="W41" s="370">
        <f t="shared" si="8"/>
        <v>0</v>
      </c>
      <c r="X41" s="369" t="str">
        <f t="shared" si="9"/>
        <v>0</v>
      </c>
      <c r="Y41" s="371" t="str">
        <f t="shared" si="10"/>
        <v>0</v>
      </c>
      <c r="Z41" s="372">
        <f t="shared" si="0"/>
        <v>0</v>
      </c>
      <c r="AA41" s="257"/>
      <c r="AB41" s="258"/>
      <c r="AC41" s="259"/>
      <c r="AD41" s="258"/>
      <c r="AE41" s="256"/>
      <c r="AF41" s="257"/>
      <c r="AG41" s="258"/>
      <c r="AH41" s="260"/>
      <c r="AI41" s="259"/>
      <c r="AJ41" s="258"/>
      <c r="AK41" s="259"/>
      <c r="AL41" s="258"/>
      <c r="AM41" s="259"/>
      <c r="AN41" s="258"/>
      <c r="AO41" s="259"/>
      <c r="AP41" s="258"/>
      <c r="AQ41" s="259"/>
      <c r="AR41" s="258"/>
      <c r="AS41" s="256"/>
      <c r="AT41" s="257"/>
      <c r="AU41" s="258"/>
      <c r="AV41" s="260"/>
      <c r="AW41" s="259"/>
      <c r="AX41" s="258"/>
      <c r="AY41" s="259"/>
      <c r="AZ41" s="258"/>
      <c r="BA41" s="259"/>
      <c r="BB41" s="258"/>
      <c r="BC41" s="259"/>
      <c r="BD41" s="258"/>
      <c r="BE41" s="259"/>
      <c r="BF41" s="258"/>
      <c r="BG41" s="256"/>
      <c r="BH41" s="257"/>
      <c r="BI41" s="258"/>
      <c r="BJ41" s="260"/>
      <c r="BK41" s="259"/>
      <c r="BL41" s="258"/>
      <c r="BM41" s="259"/>
      <c r="BN41" s="258"/>
      <c r="BO41" s="259"/>
      <c r="BP41" s="258"/>
      <c r="BQ41" s="259"/>
      <c r="BR41" s="258"/>
      <c r="BS41" s="259"/>
      <c r="BT41" s="258"/>
      <c r="BU41" s="256"/>
      <c r="BV41" s="257"/>
      <c r="BW41" s="258"/>
      <c r="BX41" s="260"/>
      <c r="BY41" s="259"/>
      <c r="BZ41" s="258"/>
      <c r="CA41" s="259"/>
      <c r="CB41" s="258"/>
      <c r="CC41" s="259"/>
      <c r="CD41" s="258"/>
      <c r="CE41" s="259"/>
      <c r="CF41" s="258"/>
      <c r="CG41" s="259"/>
      <c r="CH41" s="258"/>
      <c r="CI41" s="256"/>
      <c r="CJ41" s="257"/>
      <c r="CK41" s="258"/>
      <c r="CL41" s="260"/>
      <c r="CM41" s="259"/>
      <c r="CN41" s="258"/>
      <c r="CO41" s="259"/>
      <c r="CP41" s="258"/>
      <c r="CQ41" s="259"/>
      <c r="CR41" s="258"/>
      <c r="CS41" s="259"/>
      <c r="CT41" s="258"/>
      <c r="CU41" s="259"/>
      <c r="CV41" s="258"/>
      <c r="CW41" s="256"/>
      <c r="CX41" s="257"/>
      <c r="CY41" s="258"/>
      <c r="CZ41" s="260"/>
      <c r="DA41" s="259"/>
      <c r="DB41" s="258"/>
      <c r="DC41" s="259"/>
      <c r="DD41" s="258"/>
      <c r="DE41" s="259"/>
      <c r="DF41" s="258"/>
      <c r="DG41" s="259"/>
      <c r="DH41" s="258"/>
      <c r="DI41" s="259"/>
      <c r="DJ41" s="258"/>
      <c r="DK41" s="256"/>
      <c r="DL41" s="256"/>
      <c r="DM41" s="261"/>
      <c r="DN41" s="261"/>
      <c r="DO41" s="261"/>
    </row>
    <row r="42" spans="1:119" s="262" customFormat="1" ht="15.75">
      <c r="A42" s="255">
        <v>31</v>
      </c>
      <c r="B42" s="287"/>
      <c r="C42" s="291"/>
      <c r="D42" s="373"/>
      <c r="E42" s="321"/>
      <c r="F42" s="364"/>
      <c r="G42" s="321" t="str">
        <f t="shared" si="1"/>
        <v>0</v>
      </c>
      <c r="H42" s="364"/>
      <c r="I42" s="319" t="str">
        <f t="shared" si="2"/>
        <v>0</v>
      </c>
      <c r="J42" s="365"/>
      <c r="K42" s="321" t="str">
        <f t="shared" si="3"/>
        <v>0</v>
      </c>
      <c r="L42" s="364"/>
      <c r="M42" s="321" t="str">
        <f t="shared" si="4"/>
        <v>0</v>
      </c>
      <c r="N42" s="364"/>
      <c r="O42" s="321" t="str">
        <f t="shared" si="5"/>
        <v>0</v>
      </c>
      <c r="P42" s="366">
        <f t="shared" si="6"/>
        <v>0</v>
      </c>
      <c r="Q42" s="356"/>
      <c r="R42" s="357">
        <v>31</v>
      </c>
      <c r="S42" s="367">
        <f>'CM2 (2)'!B42</f>
        <v>0</v>
      </c>
      <c r="T42" s="368">
        <f>'CM2 (2)'!C42</f>
        <v>0</v>
      </c>
      <c r="U42" s="369">
        <f>'CM2 (2)'!E42</f>
        <v>0</v>
      </c>
      <c r="V42" s="369" t="str">
        <f t="shared" si="7"/>
        <v>0</v>
      </c>
      <c r="W42" s="370">
        <f t="shared" si="8"/>
        <v>0</v>
      </c>
      <c r="X42" s="369" t="str">
        <f t="shared" si="9"/>
        <v>0</v>
      </c>
      <c r="Y42" s="371" t="str">
        <f t="shared" si="10"/>
        <v>0</v>
      </c>
      <c r="Z42" s="372">
        <f t="shared" si="0"/>
        <v>0</v>
      </c>
      <c r="AA42" s="257"/>
      <c r="AB42" s="258"/>
      <c r="AC42" s="259"/>
      <c r="AD42" s="258"/>
      <c r="AE42" s="256"/>
      <c r="AF42" s="257"/>
      <c r="AG42" s="258"/>
      <c r="AH42" s="260"/>
      <c r="AI42" s="259"/>
      <c r="AJ42" s="258"/>
      <c r="AK42" s="259"/>
      <c r="AL42" s="258"/>
      <c r="AM42" s="259"/>
      <c r="AN42" s="258"/>
      <c r="AO42" s="259"/>
      <c r="AP42" s="258"/>
      <c r="AQ42" s="259"/>
      <c r="AR42" s="258"/>
      <c r="AS42" s="256"/>
      <c r="AT42" s="257"/>
      <c r="AU42" s="258"/>
      <c r="AV42" s="260"/>
      <c r="AW42" s="259"/>
      <c r="AX42" s="258"/>
      <c r="AY42" s="259"/>
      <c r="AZ42" s="258"/>
      <c r="BA42" s="259"/>
      <c r="BB42" s="258"/>
      <c r="BC42" s="259"/>
      <c r="BD42" s="258"/>
      <c r="BE42" s="259"/>
      <c r="BF42" s="258"/>
      <c r="BG42" s="256"/>
      <c r="BH42" s="257"/>
      <c r="BI42" s="258"/>
      <c r="BJ42" s="260"/>
      <c r="BK42" s="259"/>
      <c r="BL42" s="258"/>
      <c r="BM42" s="259"/>
      <c r="BN42" s="258"/>
      <c r="BO42" s="259"/>
      <c r="BP42" s="258"/>
      <c r="BQ42" s="259"/>
      <c r="BR42" s="258"/>
      <c r="BS42" s="259"/>
      <c r="BT42" s="258"/>
      <c r="BU42" s="256"/>
      <c r="BV42" s="257"/>
      <c r="BW42" s="258"/>
      <c r="BX42" s="260"/>
      <c r="BY42" s="259"/>
      <c r="BZ42" s="258"/>
      <c r="CA42" s="259"/>
      <c r="CB42" s="258"/>
      <c r="CC42" s="259"/>
      <c r="CD42" s="258"/>
      <c r="CE42" s="259"/>
      <c r="CF42" s="258"/>
      <c r="CG42" s="259"/>
      <c r="CH42" s="258"/>
      <c r="CI42" s="256"/>
      <c r="CJ42" s="257"/>
      <c r="CK42" s="258"/>
      <c r="CL42" s="260"/>
      <c r="CM42" s="259"/>
      <c r="CN42" s="258"/>
      <c r="CO42" s="259"/>
      <c r="CP42" s="258"/>
      <c r="CQ42" s="259"/>
      <c r="CR42" s="258"/>
      <c r="CS42" s="259"/>
      <c r="CT42" s="258"/>
      <c r="CU42" s="259"/>
      <c r="CV42" s="258"/>
      <c r="CW42" s="256"/>
      <c r="CX42" s="257"/>
      <c r="CY42" s="258"/>
      <c r="CZ42" s="260"/>
      <c r="DA42" s="259"/>
      <c r="DB42" s="258"/>
      <c r="DC42" s="259"/>
      <c r="DD42" s="258"/>
      <c r="DE42" s="259"/>
      <c r="DF42" s="258"/>
      <c r="DG42" s="259"/>
      <c r="DH42" s="258"/>
      <c r="DI42" s="259"/>
      <c r="DJ42" s="258"/>
      <c r="DK42" s="256"/>
      <c r="DL42" s="256"/>
      <c r="DM42" s="261"/>
      <c r="DN42" s="261"/>
      <c r="DO42" s="261"/>
    </row>
    <row r="43" spans="1:119" s="262" customFormat="1" ht="15.75">
      <c r="A43" s="255">
        <v>32</v>
      </c>
      <c r="B43" s="287"/>
      <c r="C43" s="291"/>
      <c r="D43" s="373"/>
      <c r="E43" s="321"/>
      <c r="F43" s="364"/>
      <c r="G43" s="321" t="str">
        <f t="shared" si="1"/>
        <v>0</v>
      </c>
      <c r="H43" s="364"/>
      <c r="I43" s="319" t="str">
        <f t="shared" si="2"/>
        <v>0</v>
      </c>
      <c r="J43" s="365"/>
      <c r="K43" s="321" t="str">
        <f t="shared" si="3"/>
        <v>0</v>
      </c>
      <c r="L43" s="364"/>
      <c r="M43" s="321" t="str">
        <f t="shared" si="4"/>
        <v>0</v>
      </c>
      <c r="N43" s="364"/>
      <c r="O43" s="321" t="str">
        <f t="shared" si="5"/>
        <v>0</v>
      </c>
      <c r="P43" s="366">
        <f t="shared" si="6"/>
        <v>0</v>
      </c>
      <c r="Q43" s="356"/>
      <c r="R43" s="357">
        <v>32</v>
      </c>
      <c r="S43" s="367">
        <f>'CM2 (2)'!B43</f>
        <v>0</v>
      </c>
      <c r="T43" s="368">
        <f>'CM2 (2)'!C43</f>
        <v>0</v>
      </c>
      <c r="U43" s="369">
        <f>'CM2 (2)'!E43</f>
        <v>0</v>
      </c>
      <c r="V43" s="369" t="str">
        <f t="shared" si="7"/>
        <v>0</v>
      </c>
      <c r="W43" s="370">
        <f t="shared" si="8"/>
        <v>0</v>
      </c>
      <c r="X43" s="369" t="str">
        <f t="shared" si="9"/>
        <v>0</v>
      </c>
      <c r="Y43" s="371" t="str">
        <f t="shared" si="10"/>
        <v>0</v>
      </c>
      <c r="Z43" s="372">
        <f t="shared" si="0"/>
        <v>0</v>
      </c>
      <c r="AA43" s="257"/>
      <c r="AB43" s="258"/>
      <c r="AC43" s="266"/>
      <c r="AD43" s="267"/>
      <c r="AE43" s="268"/>
      <c r="AF43" s="269"/>
      <c r="AG43" s="267"/>
      <c r="AH43" s="270"/>
      <c r="AI43" s="266"/>
      <c r="AJ43" s="267"/>
      <c r="AK43" s="266"/>
      <c r="AL43" s="267"/>
      <c r="AM43" s="266"/>
      <c r="AN43" s="267"/>
      <c r="AO43" s="266"/>
      <c r="AP43" s="267"/>
      <c r="AQ43" s="266"/>
      <c r="AR43" s="267"/>
      <c r="AS43" s="268"/>
      <c r="AT43" s="257"/>
      <c r="AU43" s="258"/>
      <c r="AV43" s="260"/>
      <c r="AW43" s="259"/>
      <c r="AX43" s="258"/>
      <c r="AY43" s="259"/>
      <c r="AZ43" s="258"/>
      <c r="BA43" s="259"/>
      <c r="BB43" s="258"/>
      <c r="BC43" s="259"/>
      <c r="BD43" s="258"/>
      <c r="BE43" s="259"/>
      <c r="BF43" s="258"/>
      <c r="BG43" s="256"/>
      <c r="BH43" s="257"/>
      <c r="BI43" s="258"/>
      <c r="BJ43" s="260"/>
      <c r="BK43" s="259"/>
      <c r="BL43" s="258"/>
      <c r="BM43" s="259"/>
      <c r="BN43" s="258"/>
      <c r="BO43" s="259"/>
      <c r="BP43" s="258"/>
      <c r="BQ43" s="259"/>
      <c r="BR43" s="258"/>
      <c r="BS43" s="259"/>
      <c r="BT43" s="258"/>
      <c r="BU43" s="256"/>
      <c r="BV43" s="257"/>
      <c r="BW43" s="258"/>
      <c r="BX43" s="260"/>
      <c r="BY43" s="259"/>
      <c r="BZ43" s="258"/>
      <c r="CA43" s="259"/>
      <c r="CB43" s="258"/>
      <c r="CC43" s="259"/>
      <c r="CD43" s="258"/>
      <c r="CE43" s="259"/>
      <c r="CF43" s="258"/>
      <c r="CG43" s="259"/>
      <c r="CH43" s="258"/>
      <c r="CI43" s="256"/>
      <c r="CJ43" s="257"/>
      <c r="CK43" s="258"/>
      <c r="CL43" s="260"/>
      <c r="CM43" s="259"/>
      <c r="CN43" s="258"/>
      <c r="CO43" s="259"/>
      <c r="CP43" s="258"/>
      <c r="CQ43" s="259"/>
      <c r="CR43" s="258"/>
      <c r="CS43" s="259"/>
      <c r="CT43" s="258"/>
      <c r="CU43" s="259"/>
      <c r="CV43" s="258"/>
      <c r="CW43" s="256"/>
      <c r="CX43" s="257"/>
      <c r="CY43" s="258"/>
      <c r="CZ43" s="260"/>
      <c r="DA43" s="259"/>
      <c r="DB43" s="258"/>
      <c r="DC43" s="259"/>
      <c r="DD43" s="258"/>
      <c r="DE43" s="259"/>
      <c r="DF43" s="258"/>
      <c r="DG43" s="259"/>
      <c r="DH43" s="258"/>
      <c r="DI43" s="259"/>
      <c r="DJ43" s="258"/>
      <c r="DK43" s="256"/>
      <c r="DL43" s="256"/>
      <c r="DM43" s="261"/>
      <c r="DN43" s="261"/>
      <c r="DO43" s="261"/>
    </row>
    <row r="44" spans="1:119" s="262" customFormat="1" ht="15.75">
      <c r="A44" s="255">
        <v>33</v>
      </c>
      <c r="B44" s="287"/>
      <c r="C44" s="291"/>
      <c r="D44" s="373"/>
      <c r="E44" s="321"/>
      <c r="F44" s="364"/>
      <c r="G44" s="321" t="str">
        <f t="shared" si="1"/>
        <v>0</v>
      </c>
      <c r="H44" s="364"/>
      <c r="I44" s="319" t="str">
        <f t="shared" si="2"/>
        <v>0</v>
      </c>
      <c r="J44" s="365"/>
      <c r="K44" s="321" t="str">
        <f t="shared" si="3"/>
        <v>0</v>
      </c>
      <c r="L44" s="364"/>
      <c r="M44" s="321" t="str">
        <f t="shared" si="4"/>
        <v>0</v>
      </c>
      <c r="N44" s="364"/>
      <c r="O44" s="321" t="str">
        <f t="shared" si="5"/>
        <v>0</v>
      </c>
      <c r="P44" s="366">
        <f t="shared" si="6"/>
        <v>0</v>
      </c>
      <c r="Q44" s="356"/>
      <c r="R44" s="357">
        <v>33</v>
      </c>
      <c r="S44" s="367">
        <f>'CM2 (2)'!B44</f>
        <v>0</v>
      </c>
      <c r="T44" s="368">
        <f>'CM2 (2)'!C44</f>
        <v>0</v>
      </c>
      <c r="U44" s="369">
        <f>'CM2 (2)'!E44</f>
        <v>0</v>
      </c>
      <c r="V44" s="369" t="str">
        <f t="shared" si="7"/>
        <v>0</v>
      </c>
      <c r="W44" s="370">
        <f t="shared" si="8"/>
        <v>0</v>
      </c>
      <c r="X44" s="369" t="str">
        <f t="shared" si="9"/>
        <v>0</v>
      </c>
      <c r="Y44" s="371" t="str">
        <f t="shared" si="10"/>
        <v>0</v>
      </c>
      <c r="Z44" s="372">
        <f t="shared" si="0"/>
        <v>0</v>
      </c>
      <c r="AA44" s="257"/>
      <c r="AB44" s="258"/>
      <c r="AC44" s="266"/>
      <c r="AD44" s="267"/>
      <c r="AE44" s="268"/>
      <c r="AF44" s="269"/>
      <c r="AG44" s="267"/>
      <c r="AH44" s="270"/>
      <c r="AI44" s="266"/>
      <c r="AJ44" s="267"/>
      <c r="AK44" s="266"/>
      <c r="AL44" s="267"/>
      <c r="AM44" s="266"/>
      <c r="AN44" s="267"/>
      <c r="AO44" s="266"/>
      <c r="AP44" s="267"/>
      <c r="AQ44" s="266"/>
      <c r="AR44" s="267"/>
      <c r="AS44" s="268"/>
      <c r="AT44" s="257"/>
      <c r="AU44" s="258"/>
      <c r="AV44" s="260"/>
      <c r="AW44" s="259"/>
      <c r="AX44" s="258"/>
      <c r="AY44" s="259"/>
      <c r="AZ44" s="258"/>
      <c r="BA44" s="259"/>
      <c r="BB44" s="258"/>
      <c r="BC44" s="259"/>
      <c r="BD44" s="258"/>
      <c r="BE44" s="259"/>
      <c r="BF44" s="258"/>
      <c r="BG44" s="256"/>
      <c r="BH44" s="257"/>
      <c r="BI44" s="258"/>
      <c r="BJ44" s="260"/>
      <c r="BK44" s="259"/>
      <c r="BL44" s="258"/>
      <c r="BM44" s="259"/>
      <c r="BN44" s="258"/>
      <c r="BO44" s="259"/>
      <c r="BP44" s="258"/>
      <c r="BQ44" s="259"/>
      <c r="BR44" s="258"/>
      <c r="BS44" s="259"/>
      <c r="BT44" s="258"/>
      <c r="BU44" s="256"/>
      <c r="BV44" s="257"/>
      <c r="BW44" s="258"/>
      <c r="BX44" s="260"/>
      <c r="BY44" s="259"/>
      <c r="BZ44" s="258"/>
      <c r="CA44" s="259"/>
      <c r="CB44" s="258"/>
      <c r="CC44" s="259"/>
      <c r="CD44" s="258"/>
      <c r="CE44" s="259"/>
      <c r="CF44" s="258"/>
      <c r="CG44" s="259"/>
      <c r="CH44" s="258"/>
      <c r="CI44" s="256"/>
      <c r="CJ44" s="257"/>
      <c r="CK44" s="258"/>
      <c r="CL44" s="260"/>
      <c r="CM44" s="259"/>
      <c r="CN44" s="258"/>
      <c r="CO44" s="259"/>
      <c r="CP44" s="258"/>
      <c r="CQ44" s="259"/>
      <c r="CR44" s="258"/>
      <c r="CS44" s="259"/>
      <c r="CT44" s="258"/>
      <c r="CU44" s="259"/>
      <c r="CV44" s="258"/>
      <c r="CW44" s="256"/>
      <c r="CX44" s="257"/>
      <c r="CY44" s="258"/>
      <c r="CZ44" s="260"/>
      <c r="DA44" s="259"/>
      <c r="DB44" s="258"/>
      <c r="DC44" s="259"/>
      <c r="DD44" s="258"/>
      <c r="DE44" s="259"/>
      <c r="DF44" s="258"/>
      <c r="DG44" s="259"/>
      <c r="DH44" s="258"/>
      <c r="DI44" s="259"/>
      <c r="DJ44" s="258"/>
      <c r="DK44" s="256"/>
      <c r="DL44" s="256"/>
      <c r="DM44" s="261"/>
      <c r="DN44" s="261"/>
      <c r="DO44" s="261"/>
    </row>
    <row r="45" spans="1:119" s="262" customFormat="1" ht="15.75">
      <c r="A45" s="255">
        <v>34</v>
      </c>
      <c r="B45" s="287"/>
      <c r="C45" s="291"/>
      <c r="D45" s="373"/>
      <c r="E45" s="321"/>
      <c r="F45" s="364"/>
      <c r="G45" s="321" t="str">
        <f t="shared" si="1"/>
        <v>0</v>
      </c>
      <c r="H45" s="364"/>
      <c r="I45" s="319" t="str">
        <f t="shared" si="2"/>
        <v>0</v>
      </c>
      <c r="J45" s="365"/>
      <c r="K45" s="321" t="str">
        <f t="shared" si="3"/>
        <v>0</v>
      </c>
      <c r="L45" s="364"/>
      <c r="M45" s="321" t="str">
        <f t="shared" si="4"/>
        <v>0</v>
      </c>
      <c r="N45" s="364"/>
      <c r="O45" s="321" t="str">
        <f t="shared" si="5"/>
        <v>0</v>
      </c>
      <c r="P45" s="366">
        <f t="shared" si="6"/>
        <v>0</v>
      </c>
      <c r="Q45" s="356"/>
      <c r="R45" s="357">
        <v>34</v>
      </c>
      <c r="S45" s="367">
        <f>'CM2 (2)'!B45</f>
        <v>0</v>
      </c>
      <c r="T45" s="368">
        <f>'CM2 (2)'!C45</f>
        <v>0</v>
      </c>
      <c r="U45" s="369">
        <f>'CM2 (2)'!E45</f>
        <v>0</v>
      </c>
      <c r="V45" s="369" t="str">
        <f t="shared" si="7"/>
        <v>0</v>
      </c>
      <c r="W45" s="370">
        <f t="shared" si="8"/>
        <v>0</v>
      </c>
      <c r="X45" s="369" t="str">
        <f t="shared" si="9"/>
        <v>0</v>
      </c>
      <c r="Y45" s="371" t="str">
        <f t="shared" si="10"/>
        <v>0</v>
      </c>
      <c r="Z45" s="372">
        <f t="shared" si="0"/>
        <v>0</v>
      </c>
      <c r="AA45" s="257"/>
      <c r="AB45" s="258"/>
      <c r="AC45" s="266"/>
      <c r="AD45" s="267"/>
      <c r="AE45" s="268"/>
      <c r="AF45" s="269"/>
      <c r="AG45" s="267"/>
      <c r="AH45" s="270"/>
      <c r="AI45" s="266"/>
      <c r="AJ45" s="267"/>
      <c r="AK45" s="266"/>
      <c r="AL45" s="267"/>
      <c r="AM45" s="266"/>
      <c r="AN45" s="267"/>
      <c r="AO45" s="266"/>
      <c r="AP45" s="267"/>
      <c r="AQ45" s="266"/>
      <c r="AR45" s="267"/>
      <c r="AS45" s="268"/>
      <c r="AT45" s="257"/>
      <c r="AU45" s="258"/>
      <c r="AV45" s="260"/>
      <c r="AW45" s="259"/>
      <c r="AX45" s="258"/>
      <c r="AY45" s="259"/>
      <c r="AZ45" s="258"/>
      <c r="BA45" s="259"/>
      <c r="BB45" s="258"/>
      <c r="BC45" s="259"/>
      <c r="BD45" s="258"/>
      <c r="BE45" s="259"/>
      <c r="BF45" s="258"/>
      <c r="BG45" s="256"/>
      <c r="BH45" s="257"/>
      <c r="BI45" s="258"/>
      <c r="BJ45" s="260"/>
      <c r="BK45" s="259"/>
      <c r="BL45" s="258"/>
      <c r="BM45" s="259"/>
      <c r="BN45" s="258"/>
      <c r="BO45" s="259"/>
      <c r="BP45" s="258"/>
      <c r="BQ45" s="259"/>
      <c r="BR45" s="258"/>
      <c r="BS45" s="259"/>
      <c r="BT45" s="258"/>
      <c r="BU45" s="256"/>
      <c r="BV45" s="257"/>
      <c r="BW45" s="258"/>
      <c r="BX45" s="260"/>
      <c r="BY45" s="259"/>
      <c r="BZ45" s="258"/>
      <c r="CA45" s="259"/>
      <c r="CB45" s="258"/>
      <c r="CC45" s="259"/>
      <c r="CD45" s="258"/>
      <c r="CE45" s="259"/>
      <c r="CF45" s="258"/>
      <c r="CG45" s="259"/>
      <c r="CH45" s="258"/>
      <c r="CI45" s="256"/>
      <c r="CJ45" s="257"/>
      <c r="CK45" s="258"/>
      <c r="CL45" s="260"/>
      <c r="CM45" s="259"/>
      <c r="CN45" s="258"/>
      <c r="CO45" s="259"/>
      <c r="CP45" s="258"/>
      <c r="CQ45" s="259"/>
      <c r="CR45" s="258"/>
      <c r="CS45" s="259"/>
      <c r="CT45" s="258"/>
      <c r="CU45" s="259"/>
      <c r="CV45" s="258"/>
      <c r="CW45" s="256"/>
      <c r="CX45" s="257"/>
      <c r="CY45" s="258"/>
      <c r="CZ45" s="260"/>
      <c r="DA45" s="259"/>
      <c r="DB45" s="258"/>
      <c r="DC45" s="259"/>
      <c r="DD45" s="258"/>
      <c r="DE45" s="259"/>
      <c r="DF45" s="258"/>
      <c r="DG45" s="259"/>
      <c r="DH45" s="258"/>
      <c r="DI45" s="259"/>
      <c r="DJ45" s="258"/>
      <c r="DK45" s="256"/>
      <c r="DL45" s="256"/>
      <c r="DM45" s="261"/>
      <c r="DN45" s="261"/>
      <c r="DO45" s="261"/>
    </row>
    <row r="46" spans="1:119" s="262" customFormat="1" ht="16.5" thickBot="1">
      <c r="A46" s="271">
        <v>35</v>
      </c>
      <c r="B46" s="288"/>
      <c r="C46" s="292"/>
      <c r="D46" s="374"/>
      <c r="E46" s="336"/>
      <c r="F46" s="375"/>
      <c r="G46" s="336" t="str">
        <f t="shared" si="1"/>
        <v>0</v>
      </c>
      <c r="H46" s="375"/>
      <c r="I46" s="334" t="str">
        <f t="shared" si="2"/>
        <v>0</v>
      </c>
      <c r="J46" s="376"/>
      <c r="K46" s="336" t="str">
        <f t="shared" si="3"/>
        <v>0</v>
      </c>
      <c r="L46" s="375"/>
      <c r="M46" s="336" t="str">
        <f t="shared" si="4"/>
        <v>0</v>
      </c>
      <c r="N46" s="375"/>
      <c r="O46" s="336" t="str">
        <f t="shared" si="5"/>
        <v>0</v>
      </c>
      <c r="P46" s="377">
        <f t="shared" si="6"/>
        <v>0</v>
      </c>
      <c r="Q46" s="356"/>
      <c r="R46" s="357">
        <v>35</v>
      </c>
      <c r="S46" s="367">
        <f>'CM2 (2)'!B46</f>
        <v>0</v>
      </c>
      <c r="T46" s="368">
        <f>'CM2 (2)'!C46</f>
        <v>0</v>
      </c>
      <c r="U46" s="378">
        <f>'CM2 (2)'!E46</f>
        <v>0</v>
      </c>
      <c r="V46" s="378" t="str">
        <f t="shared" si="7"/>
        <v>0</v>
      </c>
      <c r="W46" s="379">
        <f t="shared" si="8"/>
        <v>0</v>
      </c>
      <c r="X46" s="378" t="str">
        <f t="shared" si="9"/>
        <v>0</v>
      </c>
      <c r="Y46" s="380" t="str">
        <f t="shared" si="10"/>
        <v>0</v>
      </c>
      <c r="Z46" s="381">
        <f t="shared" si="0"/>
        <v>0</v>
      </c>
      <c r="AA46" s="257"/>
      <c r="AB46" s="258"/>
      <c r="AC46" s="266"/>
      <c r="AD46" s="267"/>
      <c r="AE46" s="268"/>
      <c r="AF46" s="269"/>
      <c r="AG46" s="267"/>
      <c r="AH46" s="270"/>
      <c r="AI46" s="266"/>
      <c r="AJ46" s="267"/>
      <c r="AK46" s="266"/>
      <c r="AL46" s="267"/>
      <c r="AM46" s="266"/>
      <c r="AN46" s="267"/>
      <c r="AO46" s="266"/>
      <c r="AP46" s="267"/>
      <c r="AQ46" s="266"/>
      <c r="AR46" s="267"/>
      <c r="AS46" s="268"/>
      <c r="AT46" s="257"/>
      <c r="AU46" s="258"/>
      <c r="AV46" s="260"/>
      <c r="AW46" s="259"/>
      <c r="AX46" s="258"/>
      <c r="AY46" s="259"/>
      <c r="AZ46" s="258"/>
      <c r="BA46" s="259"/>
      <c r="BB46" s="258"/>
      <c r="BC46" s="259"/>
      <c r="BD46" s="258"/>
      <c r="BE46" s="259"/>
      <c r="BF46" s="258"/>
      <c r="BG46" s="256"/>
      <c r="BH46" s="257"/>
      <c r="BI46" s="258"/>
      <c r="BJ46" s="260"/>
      <c r="BK46" s="259"/>
      <c r="BL46" s="258"/>
      <c r="BM46" s="259"/>
      <c r="BN46" s="258"/>
      <c r="BO46" s="259"/>
      <c r="BP46" s="258"/>
      <c r="BQ46" s="259"/>
      <c r="BR46" s="258"/>
      <c r="BS46" s="259"/>
      <c r="BT46" s="258"/>
      <c r="BU46" s="256"/>
      <c r="BV46" s="257"/>
      <c r="BW46" s="258"/>
      <c r="BX46" s="260"/>
      <c r="BY46" s="259"/>
      <c r="BZ46" s="258"/>
      <c r="CA46" s="259"/>
      <c r="CB46" s="258"/>
      <c r="CC46" s="259"/>
      <c r="CD46" s="258"/>
      <c r="CE46" s="259"/>
      <c r="CF46" s="258"/>
      <c r="CG46" s="259"/>
      <c r="CH46" s="258"/>
      <c r="CI46" s="256"/>
      <c r="CJ46" s="257"/>
      <c r="CK46" s="258"/>
      <c r="CL46" s="260"/>
      <c r="CM46" s="259"/>
      <c r="CN46" s="258"/>
      <c r="CO46" s="259"/>
      <c r="CP46" s="258"/>
      <c r="CQ46" s="259"/>
      <c r="CR46" s="258"/>
      <c r="CS46" s="259"/>
      <c r="CT46" s="258"/>
      <c r="CU46" s="259"/>
      <c r="CV46" s="258"/>
      <c r="CW46" s="256"/>
      <c r="CX46" s="257"/>
      <c r="CY46" s="258"/>
      <c r="CZ46" s="260"/>
      <c r="DA46" s="259"/>
      <c r="DB46" s="258"/>
      <c r="DC46" s="259"/>
      <c r="DD46" s="258"/>
      <c r="DE46" s="259"/>
      <c r="DF46" s="258"/>
      <c r="DG46" s="259"/>
      <c r="DH46" s="258"/>
      <c r="DI46" s="259"/>
      <c r="DJ46" s="258"/>
      <c r="DK46" s="256"/>
      <c r="DL46" s="256"/>
      <c r="DM46" s="261"/>
      <c r="DN46" s="261"/>
      <c r="DO46" s="261"/>
    </row>
    <row r="47" spans="1:119" ht="29.25" customHeight="1" thickBot="1">
      <c r="A47" s="80"/>
      <c r="B47" s="148"/>
      <c r="C47" s="509" t="s">
        <v>115</v>
      </c>
      <c r="D47" s="82"/>
      <c r="E47" s="150"/>
      <c r="F47" s="79"/>
      <c r="G47" s="150">
        <f>SUM(G12:G46)</f>
        <v>0</v>
      </c>
      <c r="H47" s="79"/>
      <c r="I47" s="295">
        <f>SUM(I12:I46)</f>
        <v>0</v>
      </c>
      <c r="J47" s="79"/>
      <c r="K47" s="294">
        <f>SUM(K12:K46)</f>
        <v>0</v>
      </c>
      <c r="L47" s="79"/>
      <c r="M47" s="150">
        <f>SUM(M12:M46)</f>
        <v>0</v>
      </c>
      <c r="N47" s="79"/>
      <c r="O47" s="151">
        <f>SUM(O12:O46)</f>
        <v>0</v>
      </c>
      <c r="P47" s="86">
        <f>SUM(P12:P46)</f>
        <v>0</v>
      </c>
      <c r="Q47" s="95"/>
      <c r="R47" s="80"/>
      <c r="S47" s="148">
        <f>B47</f>
        <v>0</v>
      </c>
      <c r="T47" s="511"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2:119" ht="14.25" customHeight="1" thickBot="1">
      <c r="B48" s="74"/>
      <c r="C48" s="510"/>
      <c r="D48" s="343"/>
      <c r="E48" s="525" t="s">
        <v>95</v>
      </c>
      <c r="F48" s="526"/>
      <c r="G48" s="526"/>
      <c r="H48" s="526"/>
      <c r="I48" s="527"/>
      <c r="J48" s="526"/>
      <c r="K48" s="526"/>
      <c r="L48" s="526"/>
      <c r="M48" s="526"/>
      <c r="N48" s="526"/>
      <c r="O48" s="526"/>
      <c r="P48" s="344"/>
      <c r="Q48" s="345"/>
      <c r="R48" s="346"/>
      <c r="S48" s="74"/>
      <c r="T48" s="512"/>
      <c r="U48" s="530" t="s">
        <v>95</v>
      </c>
      <c r="V48" s="527"/>
      <c r="W48" s="527"/>
      <c r="X48" s="527"/>
      <c r="Y48" s="531"/>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3:119" ht="12.75" customHeight="1">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25">
    <mergeCell ref="C47:C48"/>
    <mergeCell ref="T47:T48"/>
    <mergeCell ref="D11:E11"/>
    <mergeCell ref="E48:O48"/>
    <mergeCell ref="T10:T11"/>
    <mergeCell ref="U48:Y48"/>
    <mergeCell ref="N10:O10"/>
    <mergeCell ref="S10:S11"/>
    <mergeCell ref="P9:P11"/>
    <mergeCell ref="B9:B11"/>
    <mergeCell ref="C9:C11"/>
    <mergeCell ref="H10:K10"/>
    <mergeCell ref="L9:M9"/>
    <mergeCell ref="L10:M10"/>
    <mergeCell ref="D9:E9"/>
    <mergeCell ref="T6:V6"/>
    <mergeCell ref="X6:Y6"/>
    <mergeCell ref="Z10:Z11"/>
    <mergeCell ref="D10:E10"/>
    <mergeCell ref="N9:O9"/>
    <mergeCell ref="H9:K9"/>
    <mergeCell ref="F9:G9"/>
    <mergeCell ref="F10:G10"/>
    <mergeCell ref="C6:F6"/>
    <mergeCell ref="L6:O6"/>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5" r:id="rId2"/>
  <colBreaks count="5" manualBreakCount="5">
    <brk id="17" max="49" man="1"/>
    <brk id="31" max="50" man="1"/>
    <brk id="45" max="50" man="1"/>
    <brk id="59" max="50" man="1"/>
    <brk id="101" max="53" man="1"/>
  </colBreaks>
  <drawing r:id="rId1"/>
</worksheet>
</file>

<file path=xl/worksheets/sheet12.xml><?xml version="1.0" encoding="utf-8"?>
<worksheet xmlns="http://schemas.openxmlformats.org/spreadsheetml/2006/main" xmlns:r="http://schemas.openxmlformats.org/officeDocument/2006/relationships">
  <dimension ref="A1:DO69"/>
  <sheetViews>
    <sheetView zoomScalePageLayoutView="0" workbookViewId="0" topLeftCell="A5">
      <selection activeCell="E18" sqref="E18"/>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140625" style="0" customWidth="1"/>
    <col min="9" max="9" width="6.7109375" style="0" customWidth="1"/>
    <col min="10" max="10" width="9.0039062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3:119" ht="21" customHeight="1" thickBot="1">
      <c r="C1" s="143" t="s">
        <v>93</v>
      </c>
      <c r="D1" s="120"/>
      <c r="E1" s="120"/>
      <c r="F1" s="121"/>
      <c r="G1" s="121"/>
      <c r="H1" s="121"/>
      <c r="I1" s="121"/>
      <c r="J1" s="121"/>
      <c r="K1" s="121"/>
      <c r="L1" s="121"/>
      <c r="M1" s="121"/>
      <c r="N1" s="145"/>
      <c r="O1" s="55"/>
      <c r="P1" s="182"/>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3:119" ht="5.25" customHeight="1" thickBot="1">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2:119" ht="18" customHeight="1">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2:119" ht="18" customHeight="1" thickBot="1">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2:119" ht="13.5" customHeight="1">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50" t="s">
        <v>111</v>
      </c>
      <c r="C6" s="549">
        <f>'Fiche de résultats école'!B9</f>
        <v>0</v>
      </c>
      <c r="D6" s="550"/>
      <c r="E6" s="550"/>
      <c r="F6" s="551"/>
      <c r="H6" s="50" t="s">
        <v>112</v>
      </c>
      <c r="I6" s="50"/>
      <c r="J6" s="50"/>
      <c r="K6" s="2"/>
      <c r="L6" s="549" t="s">
        <v>37</v>
      </c>
      <c r="M6" s="550"/>
      <c r="N6" s="550"/>
      <c r="O6" s="551"/>
      <c r="S6" s="50" t="s">
        <v>111</v>
      </c>
      <c r="T6" s="549">
        <f>C6</f>
        <v>0</v>
      </c>
      <c r="U6" s="550"/>
      <c r="V6" s="551"/>
      <c r="W6" s="50" t="s">
        <v>113</v>
      </c>
      <c r="X6" s="549" t="str">
        <f>L6</f>
        <v>CM2</v>
      </c>
      <c r="Y6" s="551"/>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2:119" ht="15" customHeight="1">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4:119" ht="16.5" thickBot="1">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2:119" ht="14.25" customHeight="1" thickBot="1">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2:119" ht="14.25" customHeight="1" thickBot="1">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2:119" ht="17.25" customHeight="1" thickBot="1">
      <c r="B11" s="536"/>
      <c r="C11" s="538"/>
      <c r="D11" s="523" t="s">
        <v>153</v>
      </c>
      <c r="E11" s="524"/>
      <c r="F11" s="251" t="s">
        <v>91</v>
      </c>
      <c r="G11" s="252" t="s">
        <v>92</v>
      </c>
      <c r="H11" s="198" t="s">
        <v>155</v>
      </c>
      <c r="I11" s="200" t="s">
        <v>92</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262" customFormat="1" ht="15.75" customHeight="1">
      <c r="A12" s="255">
        <v>1</v>
      </c>
      <c r="B12" s="289"/>
      <c r="C12" s="290"/>
      <c r="D12" s="352"/>
      <c r="E12" s="353"/>
      <c r="F12" s="352"/>
      <c r="G12" s="353" t="str">
        <f>IF(F12="","0",(IF(F12&lt;34,1,(IF(F12&lt;36,2,(IF(F12&lt;38,3,(IF(F12&lt;40,4,5)))))))))</f>
        <v>0</v>
      </c>
      <c r="H12" s="352"/>
      <c r="I12" s="303" t="str">
        <f>IF(H12="","0",(IF(H12&lt;190,1,(IF(H12&lt;230,2,(IF(H12&lt;270,3,(IF(H12&lt;310,4,5)))))))))</f>
        <v>0</v>
      </c>
      <c r="J12" s="354"/>
      <c r="K12" s="305" t="str">
        <f>IF(J12="","0",(IF(J12&lt;160,1,(IF(J12&lt;200,2,(IF(J12&lt;240,3,(IF(J12&lt;280,4,5)))))))))</f>
        <v>0</v>
      </c>
      <c r="L12" s="352"/>
      <c r="M12" s="353" t="str">
        <f>IF(L12="","0",(IF(L12&lt;11,1,(IF(L12&lt;13,2,(IF(L12&lt;15,3,(IF(L12&lt;17,4,5)))))))))</f>
        <v>0</v>
      </c>
      <c r="N12" s="352"/>
      <c r="O12" s="353" t="str">
        <f>IF(N12="","0",(IF(N12&lt;12,1,(IF(N12&lt;15,2,(IF(N12&lt;18,3,(IF(N12&lt;21,4,5)))))))))</f>
        <v>0</v>
      </c>
      <c r="P12" s="355">
        <f>SUM(E12,G12,I12,K12,M12,O12)</f>
        <v>0</v>
      </c>
      <c r="Q12" s="356"/>
      <c r="R12" s="357">
        <v>1</v>
      </c>
      <c r="S12" s="358">
        <f>'CM2'!B12</f>
        <v>0</v>
      </c>
      <c r="T12" s="359">
        <f>'CM2'!C12</f>
        <v>0</v>
      </c>
      <c r="U12" s="360">
        <f>'CP'!E12</f>
        <v>0</v>
      </c>
      <c r="V12" s="360" t="str">
        <f>G12</f>
        <v>0</v>
      </c>
      <c r="W12" s="361">
        <f>I12+K12</f>
        <v>0</v>
      </c>
      <c r="X12" s="360" t="str">
        <f>M12</f>
        <v>0</v>
      </c>
      <c r="Y12" s="362" t="str">
        <f>O12</f>
        <v>0</v>
      </c>
      <c r="Z12" s="363">
        <f aca="true" t="shared" si="0" ref="Z12:Z46">SUM(U12,V12,W12,X12,Y12)</f>
        <v>0</v>
      </c>
      <c r="AA12" s="257"/>
      <c r="AB12" s="258"/>
      <c r="AC12" s="259"/>
      <c r="AD12" s="258"/>
      <c r="AE12" s="256"/>
      <c r="AF12" s="257"/>
      <c r="AG12" s="260"/>
      <c r="AH12" s="260"/>
      <c r="AI12" s="259"/>
      <c r="AJ12" s="258"/>
      <c r="AK12" s="259"/>
      <c r="AL12" s="258"/>
      <c r="AM12" s="259"/>
      <c r="AN12" s="258"/>
      <c r="AO12" s="259"/>
      <c r="AP12" s="258"/>
      <c r="AQ12" s="259"/>
      <c r="AR12" s="258"/>
      <c r="AS12" s="256"/>
      <c r="AT12" s="257"/>
      <c r="AU12" s="260"/>
      <c r="AV12" s="260"/>
      <c r="AW12" s="259"/>
      <c r="AX12" s="258"/>
      <c r="AY12" s="259"/>
      <c r="AZ12" s="258"/>
      <c r="BA12" s="259"/>
      <c r="BB12" s="258"/>
      <c r="BC12" s="259"/>
      <c r="BD12" s="258"/>
      <c r="BE12" s="259"/>
      <c r="BF12" s="258"/>
      <c r="BG12" s="256"/>
      <c r="BH12" s="257"/>
      <c r="BI12" s="260"/>
      <c r="BJ12" s="260"/>
      <c r="BK12" s="259"/>
      <c r="BL12" s="258"/>
      <c r="BM12" s="259"/>
      <c r="BN12" s="258"/>
      <c r="BO12" s="259"/>
      <c r="BP12" s="258"/>
      <c r="BQ12" s="259"/>
      <c r="BR12" s="258"/>
      <c r="BS12" s="259"/>
      <c r="BT12" s="258"/>
      <c r="BU12" s="256"/>
      <c r="BV12" s="257"/>
      <c r="BW12" s="260"/>
      <c r="BX12" s="260"/>
      <c r="BY12" s="259"/>
      <c r="BZ12" s="258"/>
      <c r="CA12" s="259"/>
      <c r="CB12" s="258"/>
      <c r="CC12" s="259"/>
      <c r="CD12" s="258"/>
      <c r="CE12" s="259"/>
      <c r="CF12" s="258"/>
      <c r="CG12" s="259"/>
      <c r="CH12" s="258"/>
      <c r="CI12" s="256"/>
      <c r="CJ12" s="257"/>
      <c r="CK12" s="260"/>
      <c r="CL12" s="260"/>
      <c r="CM12" s="259"/>
      <c r="CN12" s="258"/>
      <c r="CO12" s="259"/>
      <c r="CP12" s="258"/>
      <c r="CQ12" s="259"/>
      <c r="CR12" s="258"/>
      <c r="CS12" s="259"/>
      <c r="CT12" s="258"/>
      <c r="CU12" s="259"/>
      <c r="CV12" s="258"/>
      <c r="CW12" s="256"/>
      <c r="CX12" s="257"/>
      <c r="CY12" s="260"/>
      <c r="CZ12" s="260"/>
      <c r="DA12" s="259"/>
      <c r="DB12" s="258"/>
      <c r="DC12" s="259"/>
      <c r="DD12" s="258"/>
      <c r="DE12" s="259"/>
      <c r="DF12" s="258"/>
      <c r="DG12" s="259"/>
      <c r="DH12" s="258"/>
      <c r="DI12" s="259"/>
      <c r="DJ12" s="258"/>
      <c r="DK12" s="256"/>
      <c r="DL12" s="256"/>
      <c r="DM12" s="261"/>
      <c r="DN12" s="261"/>
      <c r="DO12" s="261"/>
    </row>
    <row r="13" spans="1:119" s="262" customFormat="1" ht="15.75">
      <c r="A13" s="255">
        <v>2</v>
      </c>
      <c r="B13" s="287"/>
      <c r="C13" s="291"/>
      <c r="D13" s="364"/>
      <c r="E13" s="321"/>
      <c r="F13" s="364"/>
      <c r="G13" s="321" t="str">
        <f aca="true" t="shared" si="1" ref="G13:G46">IF(F13="","0",(IF(F13&lt;34,1,(IF(F13&lt;36,2,(IF(F13&lt;38,3,(IF(F13&lt;40,4,5)))))))))</f>
        <v>0</v>
      </c>
      <c r="H13" s="364"/>
      <c r="I13" s="319" t="str">
        <f aca="true" t="shared" si="2" ref="I13:I46">IF(H13="","0",(IF(H13&lt;190,1,(IF(H13&lt;230,2,(IF(H13&lt;270,3,(IF(H13&lt;310,4,5)))))))))</f>
        <v>0</v>
      </c>
      <c r="J13" s="365"/>
      <c r="K13" s="321" t="str">
        <f aca="true" t="shared" si="3" ref="K13:K46">IF(J13="","0",(IF(J13&lt;160,1,(IF(J13&lt;200,2,(IF(J13&lt;240,3,(IF(J13&lt;280,4,5)))))))))</f>
        <v>0</v>
      </c>
      <c r="L13" s="364"/>
      <c r="M13" s="321" t="str">
        <f aca="true" t="shared" si="4" ref="M13:M46">IF(L13="","0",(IF(L13&lt;11,1,(IF(L13&lt;13,2,(IF(L13&lt;15,3,(IF(L13&lt;17,4,5)))))))))</f>
        <v>0</v>
      </c>
      <c r="N13" s="364"/>
      <c r="O13" s="321" t="str">
        <f aca="true" t="shared" si="5" ref="O13:O46">IF(N13="","0",(IF(N13&lt;12,1,(IF(N13&lt;15,2,(IF(N13&lt;18,3,(IF(N13&lt;21,4,5)))))))))</f>
        <v>0</v>
      </c>
      <c r="P13" s="366">
        <f aca="true" t="shared" si="6" ref="P13:P46">SUM(E13,G13,I13,K13,M13,O13)</f>
        <v>0</v>
      </c>
      <c r="Q13" s="356"/>
      <c r="R13" s="357">
        <v>2</v>
      </c>
      <c r="S13" s="367">
        <f>'CM2'!B13</f>
        <v>0</v>
      </c>
      <c r="T13" s="368">
        <f>'CM2'!C13</f>
        <v>0</v>
      </c>
      <c r="U13" s="369">
        <f>'CM2'!E13</f>
        <v>0</v>
      </c>
      <c r="V13" s="369" t="str">
        <f aca="true" t="shared" si="7" ref="V13:V46">G13</f>
        <v>0</v>
      </c>
      <c r="W13" s="370">
        <f aca="true" t="shared" si="8" ref="W13:W46">I13+K13</f>
        <v>0</v>
      </c>
      <c r="X13" s="369" t="str">
        <f aca="true" t="shared" si="9" ref="X13:X46">M13</f>
        <v>0</v>
      </c>
      <c r="Y13" s="371" t="str">
        <f aca="true" t="shared" si="10" ref="Y13:Y46">O13</f>
        <v>0</v>
      </c>
      <c r="Z13" s="372">
        <f t="shared" si="0"/>
        <v>0</v>
      </c>
      <c r="AA13" s="257"/>
      <c r="AB13" s="258"/>
      <c r="AC13" s="259"/>
      <c r="AD13" s="258"/>
      <c r="AE13" s="256"/>
      <c r="AF13" s="257"/>
      <c r="AG13" s="260"/>
      <c r="AH13" s="260"/>
      <c r="AI13" s="259"/>
      <c r="AJ13" s="258"/>
      <c r="AK13" s="259"/>
      <c r="AL13" s="258"/>
      <c r="AM13" s="259"/>
      <c r="AN13" s="258"/>
      <c r="AO13" s="259"/>
      <c r="AP13" s="258"/>
      <c r="AQ13" s="259"/>
      <c r="AR13" s="258"/>
      <c r="AS13" s="256"/>
      <c r="AT13" s="257"/>
      <c r="AU13" s="260"/>
      <c r="AV13" s="260"/>
      <c r="AW13" s="259"/>
      <c r="AX13" s="258"/>
      <c r="AY13" s="259"/>
      <c r="AZ13" s="258"/>
      <c r="BA13" s="259"/>
      <c r="BB13" s="258"/>
      <c r="BC13" s="259"/>
      <c r="BD13" s="258"/>
      <c r="BE13" s="259"/>
      <c r="BF13" s="258"/>
      <c r="BG13" s="256"/>
      <c r="BH13" s="257"/>
      <c r="BI13" s="260"/>
      <c r="BJ13" s="260"/>
      <c r="BK13" s="259"/>
      <c r="BL13" s="258"/>
      <c r="BM13" s="259"/>
      <c r="BN13" s="258"/>
      <c r="BO13" s="259"/>
      <c r="BP13" s="258"/>
      <c r="BQ13" s="259"/>
      <c r="BR13" s="258"/>
      <c r="BS13" s="259"/>
      <c r="BT13" s="258"/>
      <c r="BU13" s="256"/>
      <c r="BV13" s="257"/>
      <c r="BW13" s="260"/>
      <c r="BX13" s="260"/>
      <c r="BY13" s="259"/>
      <c r="BZ13" s="258"/>
      <c r="CA13" s="259"/>
      <c r="CB13" s="258"/>
      <c r="CC13" s="259"/>
      <c r="CD13" s="258"/>
      <c r="CE13" s="259"/>
      <c r="CF13" s="258"/>
      <c r="CG13" s="259"/>
      <c r="CH13" s="258"/>
      <c r="CI13" s="256"/>
      <c r="CJ13" s="257"/>
      <c r="CK13" s="260"/>
      <c r="CL13" s="260"/>
      <c r="CM13" s="259"/>
      <c r="CN13" s="258"/>
      <c r="CO13" s="259"/>
      <c r="CP13" s="258"/>
      <c r="CQ13" s="259"/>
      <c r="CR13" s="258"/>
      <c r="CS13" s="259"/>
      <c r="CT13" s="258"/>
      <c r="CU13" s="259"/>
      <c r="CV13" s="258"/>
      <c r="CW13" s="256"/>
      <c r="CX13" s="257"/>
      <c r="CY13" s="260"/>
      <c r="CZ13" s="260"/>
      <c r="DA13" s="259"/>
      <c r="DB13" s="258"/>
      <c r="DC13" s="259"/>
      <c r="DD13" s="258"/>
      <c r="DE13" s="259"/>
      <c r="DF13" s="258"/>
      <c r="DG13" s="259"/>
      <c r="DH13" s="258"/>
      <c r="DI13" s="259"/>
      <c r="DJ13" s="258"/>
      <c r="DK13" s="256"/>
      <c r="DL13" s="256"/>
      <c r="DM13" s="261"/>
      <c r="DN13" s="261"/>
      <c r="DO13" s="261"/>
    </row>
    <row r="14" spans="1:119" s="262" customFormat="1" ht="15.75">
      <c r="A14" s="255">
        <v>3</v>
      </c>
      <c r="B14" s="287"/>
      <c r="C14" s="291"/>
      <c r="D14" s="364"/>
      <c r="E14" s="321"/>
      <c r="F14" s="364"/>
      <c r="G14" s="321" t="str">
        <f t="shared" si="1"/>
        <v>0</v>
      </c>
      <c r="H14" s="364"/>
      <c r="I14" s="319" t="str">
        <f t="shared" si="2"/>
        <v>0</v>
      </c>
      <c r="J14" s="365"/>
      <c r="K14" s="321" t="str">
        <f t="shared" si="3"/>
        <v>0</v>
      </c>
      <c r="L14" s="364"/>
      <c r="M14" s="321" t="str">
        <f t="shared" si="4"/>
        <v>0</v>
      </c>
      <c r="N14" s="364"/>
      <c r="O14" s="321" t="str">
        <f t="shared" si="5"/>
        <v>0</v>
      </c>
      <c r="P14" s="366">
        <f t="shared" si="6"/>
        <v>0</v>
      </c>
      <c r="Q14" s="356"/>
      <c r="R14" s="357">
        <v>3</v>
      </c>
      <c r="S14" s="367">
        <f>'CM2'!B14</f>
        <v>0</v>
      </c>
      <c r="T14" s="368">
        <f>'CM2'!C14</f>
        <v>0</v>
      </c>
      <c r="U14" s="369">
        <f>'CM2'!E14</f>
        <v>0</v>
      </c>
      <c r="V14" s="369" t="str">
        <f t="shared" si="7"/>
        <v>0</v>
      </c>
      <c r="W14" s="370">
        <f t="shared" si="8"/>
        <v>0</v>
      </c>
      <c r="X14" s="369" t="str">
        <f t="shared" si="9"/>
        <v>0</v>
      </c>
      <c r="Y14" s="371" t="str">
        <f t="shared" si="10"/>
        <v>0</v>
      </c>
      <c r="Z14" s="372">
        <f t="shared" si="0"/>
        <v>0</v>
      </c>
      <c r="AA14" s="257"/>
      <c r="AB14" s="258"/>
      <c r="AC14" s="259"/>
      <c r="AD14" s="258"/>
      <c r="AE14" s="256"/>
      <c r="AF14" s="257"/>
      <c r="AG14" s="260"/>
      <c r="AH14" s="260"/>
      <c r="AI14" s="259"/>
      <c r="AJ14" s="258"/>
      <c r="AK14" s="259"/>
      <c r="AL14" s="258"/>
      <c r="AM14" s="259"/>
      <c r="AN14" s="258"/>
      <c r="AO14" s="259"/>
      <c r="AP14" s="258"/>
      <c r="AQ14" s="259"/>
      <c r="AR14" s="258"/>
      <c r="AS14" s="256"/>
      <c r="AT14" s="257"/>
      <c r="AU14" s="260"/>
      <c r="AV14" s="260"/>
      <c r="AW14" s="259"/>
      <c r="AX14" s="258"/>
      <c r="AY14" s="259"/>
      <c r="AZ14" s="258"/>
      <c r="BA14" s="259"/>
      <c r="BB14" s="258"/>
      <c r="BC14" s="259"/>
      <c r="BD14" s="258"/>
      <c r="BE14" s="259"/>
      <c r="BF14" s="258"/>
      <c r="BG14" s="256"/>
      <c r="BH14" s="257"/>
      <c r="BI14" s="260"/>
      <c r="BJ14" s="260"/>
      <c r="BK14" s="259"/>
      <c r="BL14" s="258"/>
      <c r="BM14" s="259"/>
      <c r="BN14" s="258"/>
      <c r="BO14" s="259"/>
      <c r="BP14" s="258"/>
      <c r="BQ14" s="259"/>
      <c r="BR14" s="258"/>
      <c r="BS14" s="259"/>
      <c r="BT14" s="258"/>
      <c r="BU14" s="256"/>
      <c r="BV14" s="257"/>
      <c r="BW14" s="260"/>
      <c r="BX14" s="260"/>
      <c r="BY14" s="259"/>
      <c r="BZ14" s="258"/>
      <c r="CA14" s="259"/>
      <c r="CB14" s="258"/>
      <c r="CC14" s="259"/>
      <c r="CD14" s="258"/>
      <c r="CE14" s="259"/>
      <c r="CF14" s="258"/>
      <c r="CG14" s="259"/>
      <c r="CH14" s="258"/>
      <c r="CI14" s="256"/>
      <c r="CJ14" s="257"/>
      <c r="CK14" s="260"/>
      <c r="CL14" s="260"/>
      <c r="CM14" s="259"/>
      <c r="CN14" s="258"/>
      <c r="CO14" s="259"/>
      <c r="CP14" s="258"/>
      <c r="CQ14" s="259"/>
      <c r="CR14" s="258"/>
      <c r="CS14" s="259"/>
      <c r="CT14" s="258"/>
      <c r="CU14" s="259"/>
      <c r="CV14" s="258"/>
      <c r="CW14" s="256"/>
      <c r="CX14" s="257"/>
      <c r="CY14" s="260"/>
      <c r="CZ14" s="260"/>
      <c r="DA14" s="259"/>
      <c r="DB14" s="258"/>
      <c r="DC14" s="259"/>
      <c r="DD14" s="258"/>
      <c r="DE14" s="259"/>
      <c r="DF14" s="258"/>
      <c r="DG14" s="259"/>
      <c r="DH14" s="258"/>
      <c r="DI14" s="259"/>
      <c r="DJ14" s="258"/>
      <c r="DK14" s="256"/>
      <c r="DL14" s="256"/>
      <c r="DM14" s="261"/>
      <c r="DN14" s="261"/>
      <c r="DO14" s="261"/>
    </row>
    <row r="15" spans="1:119" s="262" customFormat="1" ht="15.75">
      <c r="A15" s="255">
        <v>4</v>
      </c>
      <c r="B15" s="287"/>
      <c r="C15" s="291"/>
      <c r="D15" s="364"/>
      <c r="E15" s="321"/>
      <c r="F15" s="364"/>
      <c r="G15" s="321" t="str">
        <f t="shared" si="1"/>
        <v>0</v>
      </c>
      <c r="H15" s="364"/>
      <c r="I15" s="319" t="str">
        <f t="shared" si="2"/>
        <v>0</v>
      </c>
      <c r="J15" s="365"/>
      <c r="K15" s="321" t="str">
        <f t="shared" si="3"/>
        <v>0</v>
      </c>
      <c r="L15" s="364"/>
      <c r="M15" s="321" t="str">
        <f t="shared" si="4"/>
        <v>0</v>
      </c>
      <c r="N15" s="364"/>
      <c r="O15" s="321" t="str">
        <f t="shared" si="5"/>
        <v>0</v>
      </c>
      <c r="P15" s="366">
        <f t="shared" si="6"/>
        <v>0</v>
      </c>
      <c r="Q15" s="356"/>
      <c r="R15" s="357">
        <v>4</v>
      </c>
      <c r="S15" s="367">
        <f>'CM2'!B15</f>
        <v>0</v>
      </c>
      <c r="T15" s="368">
        <f>'CM2'!C15</f>
        <v>0</v>
      </c>
      <c r="U15" s="369">
        <f>'CM2'!E15</f>
        <v>0</v>
      </c>
      <c r="V15" s="369" t="str">
        <f t="shared" si="7"/>
        <v>0</v>
      </c>
      <c r="W15" s="370">
        <f t="shared" si="8"/>
        <v>0</v>
      </c>
      <c r="X15" s="369" t="str">
        <f t="shared" si="9"/>
        <v>0</v>
      </c>
      <c r="Y15" s="371" t="str">
        <f t="shared" si="10"/>
        <v>0</v>
      </c>
      <c r="Z15" s="372">
        <f t="shared" si="0"/>
        <v>0</v>
      </c>
      <c r="AA15" s="257"/>
      <c r="AB15" s="258"/>
      <c r="AC15" s="259"/>
      <c r="AD15" s="258"/>
      <c r="AE15" s="256"/>
      <c r="AF15" s="257"/>
      <c r="AG15" s="260"/>
      <c r="AH15" s="260"/>
      <c r="AI15" s="259"/>
      <c r="AJ15" s="258"/>
      <c r="AK15" s="259"/>
      <c r="AL15" s="258"/>
      <c r="AM15" s="259"/>
      <c r="AN15" s="258"/>
      <c r="AO15" s="259"/>
      <c r="AP15" s="258"/>
      <c r="AQ15" s="259"/>
      <c r="AR15" s="258"/>
      <c r="AS15" s="256"/>
      <c r="AT15" s="257"/>
      <c r="AU15" s="260"/>
      <c r="AV15" s="260"/>
      <c r="AW15" s="259"/>
      <c r="AX15" s="258"/>
      <c r="AY15" s="259"/>
      <c r="AZ15" s="258"/>
      <c r="BA15" s="259"/>
      <c r="BB15" s="258"/>
      <c r="BC15" s="259"/>
      <c r="BD15" s="258"/>
      <c r="BE15" s="259"/>
      <c r="BF15" s="258"/>
      <c r="BG15" s="256"/>
      <c r="BH15" s="257"/>
      <c r="BI15" s="260"/>
      <c r="BJ15" s="260"/>
      <c r="BK15" s="259"/>
      <c r="BL15" s="258"/>
      <c r="BM15" s="259"/>
      <c r="BN15" s="258"/>
      <c r="BO15" s="259"/>
      <c r="BP15" s="258"/>
      <c r="BQ15" s="259"/>
      <c r="BR15" s="258"/>
      <c r="BS15" s="259"/>
      <c r="BT15" s="258"/>
      <c r="BU15" s="256"/>
      <c r="BV15" s="257"/>
      <c r="BW15" s="260"/>
      <c r="BX15" s="260"/>
      <c r="BY15" s="259"/>
      <c r="BZ15" s="258"/>
      <c r="CA15" s="259"/>
      <c r="CB15" s="258"/>
      <c r="CC15" s="259"/>
      <c r="CD15" s="258"/>
      <c r="CE15" s="259"/>
      <c r="CF15" s="258"/>
      <c r="CG15" s="259"/>
      <c r="CH15" s="258"/>
      <c r="CI15" s="256"/>
      <c r="CJ15" s="257"/>
      <c r="CK15" s="260"/>
      <c r="CL15" s="260"/>
      <c r="CM15" s="259"/>
      <c r="CN15" s="258"/>
      <c r="CO15" s="259"/>
      <c r="CP15" s="258"/>
      <c r="CQ15" s="259"/>
      <c r="CR15" s="258"/>
      <c r="CS15" s="259"/>
      <c r="CT15" s="258"/>
      <c r="CU15" s="259"/>
      <c r="CV15" s="258"/>
      <c r="CW15" s="256"/>
      <c r="CX15" s="257"/>
      <c r="CY15" s="260"/>
      <c r="CZ15" s="260"/>
      <c r="DA15" s="259"/>
      <c r="DB15" s="258"/>
      <c r="DC15" s="259"/>
      <c r="DD15" s="258"/>
      <c r="DE15" s="259"/>
      <c r="DF15" s="258"/>
      <c r="DG15" s="259"/>
      <c r="DH15" s="258"/>
      <c r="DI15" s="259"/>
      <c r="DJ15" s="258"/>
      <c r="DK15" s="256"/>
      <c r="DL15" s="256"/>
      <c r="DM15" s="261"/>
      <c r="DN15" s="261"/>
      <c r="DO15" s="261"/>
    </row>
    <row r="16" spans="1:119" s="262" customFormat="1" ht="15.75">
      <c r="A16" s="255">
        <v>5</v>
      </c>
      <c r="B16" s="287"/>
      <c r="C16" s="291"/>
      <c r="D16" s="364"/>
      <c r="E16" s="321"/>
      <c r="F16" s="364"/>
      <c r="G16" s="321" t="str">
        <f t="shared" si="1"/>
        <v>0</v>
      </c>
      <c r="H16" s="364"/>
      <c r="I16" s="319" t="str">
        <f t="shared" si="2"/>
        <v>0</v>
      </c>
      <c r="J16" s="365"/>
      <c r="K16" s="321" t="str">
        <f t="shared" si="3"/>
        <v>0</v>
      </c>
      <c r="L16" s="364"/>
      <c r="M16" s="321" t="str">
        <f t="shared" si="4"/>
        <v>0</v>
      </c>
      <c r="N16" s="364"/>
      <c r="O16" s="321" t="str">
        <f t="shared" si="5"/>
        <v>0</v>
      </c>
      <c r="P16" s="366">
        <f t="shared" si="6"/>
        <v>0</v>
      </c>
      <c r="Q16" s="356"/>
      <c r="R16" s="357">
        <v>5</v>
      </c>
      <c r="S16" s="367">
        <f>'CM2'!B16</f>
        <v>0</v>
      </c>
      <c r="T16" s="368">
        <f>'CM2'!C16</f>
        <v>0</v>
      </c>
      <c r="U16" s="369">
        <f>'CM2'!E16</f>
        <v>0</v>
      </c>
      <c r="V16" s="369" t="str">
        <f t="shared" si="7"/>
        <v>0</v>
      </c>
      <c r="W16" s="370">
        <f t="shared" si="8"/>
        <v>0</v>
      </c>
      <c r="X16" s="369" t="str">
        <f t="shared" si="9"/>
        <v>0</v>
      </c>
      <c r="Y16" s="371" t="str">
        <f t="shared" si="10"/>
        <v>0</v>
      </c>
      <c r="Z16" s="372">
        <f t="shared" si="0"/>
        <v>0</v>
      </c>
      <c r="AA16" s="257"/>
      <c r="AB16" s="258"/>
      <c r="AC16" s="259"/>
      <c r="AD16" s="258"/>
      <c r="AE16" s="256"/>
      <c r="AF16" s="257"/>
      <c r="AG16" s="260"/>
      <c r="AH16" s="260"/>
      <c r="AI16" s="259"/>
      <c r="AJ16" s="258"/>
      <c r="AK16" s="259"/>
      <c r="AL16" s="258"/>
      <c r="AM16" s="259"/>
      <c r="AN16" s="258"/>
      <c r="AO16" s="259"/>
      <c r="AP16" s="258"/>
      <c r="AQ16" s="259"/>
      <c r="AR16" s="258"/>
      <c r="AS16" s="256"/>
      <c r="AT16" s="257"/>
      <c r="AU16" s="260"/>
      <c r="AV16" s="260"/>
      <c r="AW16" s="259"/>
      <c r="AX16" s="258"/>
      <c r="AY16" s="259"/>
      <c r="AZ16" s="258"/>
      <c r="BA16" s="259"/>
      <c r="BB16" s="258"/>
      <c r="BC16" s="259"/>
      <c r="BD16" s="258"/>
      <c r="BE16" s="259"/>
      <c r="BF16" s="258"/>
      <c r="BG16" s="256"/>
      <c r="BH16" s="257"/>
      <c r="BI16" s="260"/>
      <c r="BJ16" s="260"/>
      <c r="BK16" s="259"/>
      <c r="BL16" s="258"/>
      <c r="BM16" s="259"/>
      <c r="BN16" s="258"/>
      <c r="BO16" s="259"/>
      <c r="BP16" s="258"/>
      <c r="BQ16" s="259"/>
      <c r="BR16" s="258"/>
      <c r="BS16" s="259"/>
      <c r="BT16" s="258"/>
      <c r="BU16" s="256"/>
      <c r="BV16" s="257"/>
      <c r="BW16" s="260"/>
      <c r="BX16" s="260"/>
      <c r="BY16" s="259"/>
      <c r="BZ16" s="258"/>
      <c r="CA16" s="259"/>
      <c r="CB16" s="258"/>
      <c r="CC16" s="259"/>
      <c r="CD16" s="258"/>
      <c r="CE16" s="259"/>
      <c r="CF16" s="258"/>
      <c r="CG16" s="259"/>
      <c r="CH16" s="258"/>
      <c r="CI16" s="256"/>
      <c r="CJ16" s="257"/>
      <c r="CK16" s="260"/>
      <c r="CL16" s="260"/>
      <c r="CM16" s="259"/>
      <c r="CN16" s="258"/>
      <c r="CO16" s="259"/>
      <c r="CP16" s="258"/>
      <c r="CQ16" s="259"/>
      <c r="CR16" s="258"/>
      <c r="CS16" s="259"/>
      <c r="CT16" s="258"/>
      <c r="CU16" s="259"/>
      <c r="CV16" s="258"/>
      <c r="CW16" s="256"/>
      <c r="CX16" s="257"/>
      <c r="CY16" s="260"/>
      <c r="CZ16" s="260"/>
      <c r="DA16" s="259"/>
      <c r="DB16" s="258"/>
      <c r="DC16" s="259"/>
      <c r="DD16" s="258"/>
      <c r="DE16" s="259"/>
      <c r="DF16" s="258"/>
      <c r="DG16" s="259"/>
      <c r="DH16" s="258"/>
      <c r="DI16" s="259"/>
      <c r="DJ16" s="258"/>
      <c r="DK16" s="256"/>
      <c r="DL16" s="256"/>
      <c r="DM16" s="261"/>
      <c r="DN16" s="261"/>
      <c r="DO16" s="261"/>
    </row>
    <row r="17" spans="1:119" s="262" customFormat="1" ht="15.75">
      <c r="A17" s="255">
        <v>6</v>
      </c>
      <c r="B17" s="287"/>
      <c r="C17" s="291"/>
      <c r="D17" s="364"/>
      <c r="E17" s="321"/>
      <c r="F17" s="364"/>
      <c r="G17" s="321" t="str">
        <f t="shared" si="1"/>
        <v>0</v>
      </c>
      <c r="H17" s="364"/>
      <c r="I17" s="319" t="str">
        <f t="shared" si="2"/>
        <v>0</v>
      </c>
      <c r="J17" s="365"/>
      <c r="K17" s="321" t="str">
        <f t="shared" si="3"/>
        <v>0</v>
      </c>
      <c r="L17" s="364"/>
      <c r="M17" s="321" t="str">
        <f t="shared" si="4"/>
        <v>0</v>
      </c>
      <c r="N17" s="364"/>
      <c r="O17" s="321" t="str">
        <f t="shared" si="5"/>
        <v>0</v>
      </c>
      <c r="P17" s="366">
        <f t="shared" si="6"/>
        <v>0</v>
      </c>
      <c r="Q17" s="356"/>
      <c r="R17" s="357">
        <v>6</v>
      </c>
      <c r="S17" s="367">
        <f>'CM2'!B17</f>
        <v>0</v>
      </c>
      <c r="T17" s="368">
        <f>'CM2'!C17</f>
        <v>0</v>
      </c>
      <c r="U17" s="369">
        <f>'CM2'!E17</f>
        <v>0</v>
      </c>
      <c r="V17" s="369" t="str">
        <f t="shared" si="7"/>
        <v>0</v>
      </c>
      <c r="W17" s="370">
        <f t="shared" si="8"/>
        <v>0</v>
      </c>
      <c r="X17" s="369" t="str">
        <f t="shared" si="9"/>
        <v>0</v>
      </c>
      <c r="Y17" s="371" t="str">
        <f t="shared" si="10"/>
        <v>0</v>
      </c>
      <c r="Z17" s="372">
        <f t="shared" si="0"/>
        <v>0</v>
      </c>
      <c r="AA17" s="257"/>
      <c r="AB17" s="258"/>
      <c r="AC17" s="259"/>
      <c r="AD17" s="258"/>
      <c r="AE17" s="256"/>
      <c r="AF17" s="257"/>
      <c r="AG17" s="260"/>
      <c r="AH17" s="260"/>
      <c r="AI17" s="259"/>
      <c r="AJ17" s="258"/>
      <c r="AK17" s="259"/>
      <c r="AL17" s="258"/>
      <c r="AM17" s="259"/>
      <c r="AN17" s="258"/>
      <c r="AO17" s="259"/>
      <c r="AP17" s="258"/>
      <c r="AQ17" s="259"/>
      <c r="AR17" s="258"/>
      <c r="AS17" s="256"/>
      <c r="AT17" s="257"/>
      <c r="AU17" s="260"/>
      <c r="AV17" s="260"/>
      <c r="AW17" s="259"/>
      <c r="AX17" s="258"/>
      <c r="AY17" s="259"/>
      <c r="AZ17" s="258"/>
      <c r="BA17" s="259"/>
      <c r="BB17" s="258"/>
      <c r="BC17" s="259"/>
      <c r="BD17" s="258"/>
      <c r="BE17" s="259"/>
      <c r="BF17" s="258"/>
      <c r="BG17" s="256"/>
      <c r="BH17" s="257"/>
      <c r="BI17" s="260"/>
      <c r="BJ17" s="260"/>
      <c r="BK17" s="259"/>
      <c r="BL17" s="258"/>
      <c r="BM17" s="259"/>
      <c r="BN17" s="258"/>
      <c r="BO17" s="259"/>
      <c r="BP17" s="258"/>
      <c r="BQ17" s="259"/>
      <c r="BR17" s="258"/>
      <c r="BS17" s="259"/>
      <c r="BT17" s="258"/>
      <c r="BU17" s="256"/>
      <c r="BV17" s="257"/>
      <c r="BW17" s="260"/>
      <c r="BX17" s="260"/>
      <c r="BY17" s="259"/>
      <c r="BZ17" s="258"/>
      <c r="CA17" s="259"/>
      <c r="CB17" s="258"/>
      <c r="CC17" s="259"/>
      <c r="CD17" s="258"/>
      <c r="CE17" s="259"/>
      <c r="CF17" s="258"/>
      <c r="CG17" s="259"/>
      <c r="CH17" s="258"/>
      <c r="CI17" s="256"/>
      <c r="CJ17" s="257"/>
      <c r="CK17" s="260"/>
      <c r="CL17" s="260"/>
      <c r="CM17" s="259"/>
      <c r="CN17" s="258"/>
      <c r="CO17" s="259"/>
      <c r="CP17" s="258"/>
      <c r="CQ17" s="259"/>
      <c r="CR17" s="258"/>
      <c r="CS17" s="259"/>
      <c r="CT17" s="258"/>
      <c r="CU17" s="259"/>
      <c r="CV17" s="258"/>
      <c r="CW17" s="256"/>
      <c r="CX17" s="257"/>
      <c r="CY17" s="260"/>
      <c r="CZ17" s="260"/>
      <c r="DA17" s="259"/>
      <c r="DB17" s="258"/>
      <c r="DC17" s="259"/>
      <c r="DD17" s="258"/>
      <c r="DE17" s="259"/>
      <c r="DF17" s="258"/>
      <c r="DG17" s="259"/>
      <c r="DH17" s="258"/>
      <c r="DI17" s="259"/>
      <c r="DJ17" s="258"/>
      <c r="DK17" s="256"/>
      <c r="DL17" s="256"/>
      <c r="DM17" s="261"/>
      <c r="DN17" s="261"/>
      <c r="DO17" s="261"/>
    </row>
    <row r="18" spans="1:119" s="262" customFormat="1" ht="15.75">
      <c r="A18" s="255">
        <v>7</v>
      </c>
      <c r="B18" s="287"/>
      <c r="C18" s="291"/>
      <c r="D18" s="364"/>
      <c r="E18" s="321"/>
      <c r="F18" s="364"/>
      <c r="G18" s="321" t="str">
        <f t="shared" si="1"/>
        <v>0</v>
      </c>
      <c r="H18" s="364"/>
      <c r="I18" s="319" t="str">
        <f t="shared" si="2"/>
        <v>0</v>
      </c>
      <c r="J18" s="365"/>
      <c r="K18" s="321" t="str">
        <f t="shared" si="3"/>
        <v>0</v>
      </c>
      <c r="L18" s="364"/>
      <c r="M18" s="321" t="str">
        <f t="shared" si="4"/>
        <v>0</v>
      </c>
      <c r="N18" s="364"/>
      <c r="O18" s="321" t="str">
        <f t="shared" si="5"/>
        <v>0</v>
      </c>
      <c r="P18" s="366">
        <f t="shared" si="6"/>
        <v>0</v>
      </c>
      <c r="Q18" s="356"/>
      <c r="R18" s="357">
        <v>7</v>
      </c>
      <c r="S18" s="367">
        <f>'CM2'!B18</f>
        <v>0</v>
      </c>
      <c r="T18" s="368">
        <f>'CM2'!C18</f>
        <v>0</v>
      </c>
      <c r="U18" s="369">
        <f>'CM2'!E18</f>
        <v>0</v>
      </c>
      <c r="V18" s="369" t="str">
        <f t="shared" si="7"/>
        <v>0</v>
      </c>
      <c r="W18" s="370">
        <f t="shared" si="8"/>
        <v>0</v>
      </c>
      <c r="X18" s="369" t="str">
        <f t="shared" si="9"/>
        <v>0</v>
      </c>
      <c r="Y18" s="371" t="str">
        <f t="shared" si="10"/>
        <v>0</v>
      </c>
      <c r="Z18" s="372">
        <f t="shared" si="0"/>
        <v>0</v>
      </c>
      <c r="AA18" s="257"/>
      <c r="AB18" s="258"/>
      <c r="AC18" s="259"/>
      <c r="AD18" s="258"/>
      <c r="AE18" s="256"/>
      <c r="AF18" s="257"/>
      <c r="AG18" s="260"/>
      <c r="AH18" s="260"/>
      <c r="AI18" s="259"/>
      <c r="AJ18" s="258"/>
      <c r="AK18" s="259"/>
      <c r="AL18" s="258"/>
      <c r="AM18" s="259"/>
      <c r="AN18" s="258"/>
      <c r="AO18" s="259"/>
      <c r="AP18" s="258"/>
      <c r="AQ18" s="259"/>
      <c r="AR18" s="258"/>
      <c r="AS18" s="256"/>
      <c r="AT18" s="257"/>
      <c r="AU18" s="260"/>
      <c r="AV18" s="260"/>
      <c r="AW18" s="259"/>
      <c r="AX18" s="258"/>
      <c r="AY18" s="259"/>
      <c r="AZ18" s="258"/>
      <c r="BA18" s="259"/>
      <c r="BB18" s="258"/>
      <c r="BC18" s="259"/>
      <c r="BD18" s="258"/>
      <c r="BE18" s="259"/>
      <c r="BF18" s="258"/>
      <c r="BG18" s="256"/>
      <c r="BH18" s="257"/>
      <c r="BI18" s="260"/>
      <c r="BJ18" s="260"/>
      <c r="BK18" s="259"/>
      <c r="BL18" s="258"/>
      <c r="BM18" s="259"/>
      <c r="BN18" s="258"/>
      <c r="BO18" s="259"/>
      <c r="BP18" s="258"/>
      <c r="BQ18" s="259"/>
      <c r="BR18" s="258"/>
      <c r="BS18" s="259"/>
      <c r="BT18" s="258"/>
      <c r="BU18" s="256"/>
      <c r="BV18" s="257"/>
      <c r="BW18" s="260"/>
      <c r="BX18" s="260"/>
      <c r="BY18" s="259"/>
      <c r="BZ18" s="258"/>
      <c r="CA18" s="259"/>
      <c r="CB18" s="258"/>
      <c r="CC18" s="259"/>
      <c r="CD18" s="258"/>
      <c r="CE18" s="259"/>
      <c r="CF18" s="258"/>
      <c r="CG18" s="259"/>
      <c r="CH18" s="258"/>
      <c r="CI18" s="256"/>
      <c r="CJ18" s="257"/>
      <c r="CK18" s="260"/>
      <c r="CL18" s="260"/>
      <c r="CM18" s="259"/>
      <c r="CN18" s="258"/>
      <c r="CO18" s="259"/>
      <c r="CP18" s="258"/>
      <c r="CQ18" s="259"/>
      <c r="CR18" s="258"/>
      <c r="CS18" s="259"/>
      <c r="CT18" s="258"/>
      <c r="CU18" s="259"/>
      <c r="CV18" s="258"/>
      <c r="CW18" s="256"/>
      <c r="CX18" s="257"/>
      <c r="CY18" s="260"/>
      <c r="CZ18" s="260"/>
      <c r="DA18" s="259"/>
      <c r="DB18" s="258"/>
      <c r="DC18" s="259"/>
      <c r="DD18" s="258"/>
      <c r="DE18" s="259"/>
      <c r="DF18" s="258"/>
      <c r="DG18" s="259"/>
      <c r="DH18" s="258"/>
      <c r="DI18" s="259"/>
      <c r="DJ18" s="258"/>
      <c r="DK18" s="256"/>
      <c r="DL18" s="256"/>
      <c r="DM18" s="261"/>
      <c r="DN18" s="261"/>
      <c r="DO18" s="261"/>
    </row>
    <row r="19" spans="1:119" s="262" customFormat="1" ht="15.75">
      <c r="A19" s="255">
        <v>8</v>
      </c>
      <c r="B19" s="287"/>
      <c r="C19" s="291"/>
      <c r="D19" s="364"/>
      <c r="E19" s="321"/>
      <c r="F19" s="364"/>
      <c r="G19" s="321" t="str">
        <f t="shared" si="1"/>
        <v>0</v>
      </c>
      <c r="H19" s="364"/>
      <c r="I19" s="319" t="str">
        <f t="shared" si="2"/>
        <v>0</v>
      </c>
      <c r="J19" s="365"/>
      <c r="K19" s="321" t="str">
        <f t="shared" si="3"/>
        <v>0</v>
      </c>
      <c r="L19" s="364"/>
      <c r="M19" s="321" t="str">
        <f t="shared" si="4"/>
        <v>0</v>
      </c>
      <c r="N19" s="364"/>
      <c r="O19" s="321" t="str">
        <f t="shared" si="5"/>
        <v>0</v>
      </c>
      <c r="P19" s="366">
        <f t="shared" si="6"/>
        <v>0</v>
      </c>
      <c r="Q19" s="356"/>
      <c r="R19" s="357">
        <v>8</v>
      </c>
      <c r="S19" s="367">
        <f>'CM2'!B19</f>
        <v>0</v>
      </c>
      <c r="T19" s="368">
        <f>'CM2'!C19</f>
        <v>0</v>
      </c>
      <c r="U19" s="369">
        <f>'CM2'!E19</f>
        <v>0</v>
      </c>
      <c r="V19" s="369" t="str">
        <f t="shared" si="7"/>
        <v>0</v>
      </c>
      <c r="W19" s="370">
        <f t="shared" si="8"/>
        <v>0</v>
      </c>
      <c r="X19" s="369" t="str">
        <f t="shared" si="9"/>
        <v>0</v>
      </c>
      <c r="Y19" s="371" t="str">
        <f t="shared" si="10"/>
        <v>0</v>
      </c>
      <c r="Z19" s="372">
        <f t="shared" si="0"/>
        <v>0</v>
      </c>
      <c r="AA19" s="257"/>
      <c r="AB19" s="258"/>
      <c r="AC19" s="259"/>
      <c r="AD19" s="258"/>
      <c r="AE19" s="256"/>
      <c r="AF19" s="257"/>
      <c r="AG19" s="260"/>
      <c r="AH19" s="260"/>
      <c r="AI19" s="259"/>
      <c r="AJ19" s="258"/>
      <c r="AK19" s="259"/>
      <c r="AL19" s="258"/>
      <c r="AM19" s="259"/>
      <c r="AN19" s="258"/>
      <c r="AO19" s="259"/>
      <c r="AP19" s="258"/>
      <c r="AQ19" s="259"/>
      <c r="AR19" s="258"/>
      <c r="AS19" s="256"/>
      <c r="AT19" s="257"/>
      <c r="AU19" s="260"/>
      <c r="AV19" s="260"/>
      <c r="AW19" s="259"/>
      <c r="AX19" s="258"/>
      <c r="AY19" s="259"/>
      <c r="AZ19" s="258"/>
      <c r="BA19" s="259"/>
      <c r="BB19" s="258"/>
      <c r="BC19" s="259"/>
      <c r="BD19" s="258"/>
      <c r="BE19" s="259"/>
      <c r="BF19" s="258"/>
      <c r="BG19" s="256"/>
      <c r="BH19" s="257"/>
      <c r="BI19" s="260"/>
      <c r="BJ19" s="260"/>
      <c r="BK19" s="259"/>
      <c r="BL19" s="258"/>
      <c r="BM19" s="259"/>
      <c r="BN19" s="258"/>
      <c r="BO19" s="259"/>
      <c r="BP19" s="258"/>
      <c r="BQ19" s="259"/>
      <c r="BR19" s="258"/>
      <c r="BS19" s="259"/>
      <c r="BT19" s="258"/>
      <c r="BU19" s="256"/>
      <c r="BV19" s="257"/>
      <c r="BW19" s="260"/>
      <c r="BX19" s="260"/>
      <c r="BY19" s="259"/>
      <c r="BZ19" s="258"/>
      <c r="CA19" s="259"/>
      <c r="CB19" s="258"/>
      <c r="CC19" s="259"/>
      <c r="CD19" s="258"/>
      <c r="CE19" s="259"/>
      <c r="CF19" s="258"/>
      <c r="CG19" s="259"/>
      <c r="CH19" s="258"/>
      <c r="CI19" s="256"/>
      <c r="CJ19" s="257"/>
      <c r="CK19" s="260"/>
      <c r="CL19" s="260"/>
      <c r="CM19" s="259"/>
      <c r="CN19" s="258"/>
      <c r="CO19" s="259"/>
      <c r="CP19" s="258"/>
      <c r="CQ19" s="259"/>
      <c r="CR19" s="258"/>
      <c r="CS19" s="259"/>
      <c r="CT19" s="258"/>
      <c r="CU19" s="259"/>
      <c r="CV19" s="258"/>
      <c r="CW19" s="256"/>
      <c r="CX19" s="257"/>
      <c r="CY19" s="260"/>
      <c r="CZ19" s="260"/>
      <c r="DA19" s="259"/>
      <c r="DB19" s="258"/>
      <c r="DC19" s="259"/>
      <c r="DD19" s="258"/>
      <c r="DE19" s="259"/>
      <c r="DF19" s="258"/>
      <c r="DG19" s="259"/>
      <c r="DH19" s="258"/>
      <c r="DI19" s="259"/>
      <c r="DJ19" s="258"/>
      <c r="DK19" s="256"/>
      <c r="DL19" s="256"/>
      <c r="DM19" s="261"/>
      <c r="DN19" s="261"/>
      <c r="DO19" s="261"/>
    </row>
    <row r="20" spans="1:119" s="262" customFormat="1" ht="15.75">
      <c r="A20" s="255">
        <v>9</v>
      </c>
      <c r="B20" s="287"/>
      <c r="C20" s="291"/>
      <c r="D20" s="364"/>
      <c r="E20" s="321"/>
      <c r="F20" s="364"/>
      <c r="G20" s="321" t="str">
        <f t="shared" si="1"/>
        <v>0</v>
      </c>
      <c r="H20" s="364"/>
      <c r="I20" s="319" t="str">
        <f t="shared" si="2"/>
        <v>0</v>
      </c>
      <c r="J20" s="365"/>
      <c r="K20" s="321" t="str">
        <f t="shared" si="3"/>
        <v>0</v>
      </c>
      <c r="L20" s="364"/>
      <c r="M20" s="321" t="str">
        <f t="shared" si="4"/>
        <v>0</v>
      </c>
      <c r="N20" s="364"/>
      <c r="O20" s="321" t="str">
        <f t="shared" si="5"/>
        <v>0</v>
      </c>
      <c r="P20" s="366">
        <f t="shared" si="6"/>
        <v>0</v>
      </c>
      <c r="Q20" s="356"/>
      <c r="R20" s="357">
        <v>9</v>
      </c>
      <c r="S20" s="367">
        <f>'CM2'!B20</f>
        <v>0</v>
      </c>
      <c r="T20" s="368">
        <f>'CM2'!C20</f>
        <v>0</v>
      </c>
      <c r="U20" s="369">
        <f>'CM2'!E20</f>
        <v>0</v>
      </c>
      <c r="V20" s="369" t="str">
        <f t="shared" si="7"/>
        <v>0</v>
      </c>
      <c r="W20" s="370">
        <f t="shared" si="8"/>
        <v>0</v>
      </c>
      <c r="X20" s="369" t="str">
        <f t="shared" si="9"/>
        <v>0</v>
      </c>
      <c r="Y20" s="371" t="str">
        <f t="shared" si="10"/>
        <v>0</v>
      </c>
      <c r="Z20" s="372">
        <f t="shared" si="0"/>
        <v>0</v>
      </c>
      <c r="AA20" s="257"/>
      <c r="AB20" s="258"/>
      <c r="AC20" s="259"/>
      <c r="AD20" s="258"/>
      <c r="AE20" s="256"/>
      <c r="AF20" s="257"/>
      <c r="AG20" s="260"/>
      <c r="AH20" s="260"/>
      <c r="AI20" s="259"/>
      <c r="AJ20" s="258"/>
      <c r="AK20" s="259"/>
      <c r="AL20" s="258"/>
      <c r="AM20" s="259"/>
      <c r="AN20" s="258"/>
      <c r="AO20" s="259"/>
      <c r="AP20" s="258"/>
      <c r="AQ20" s="259"/>
      <c r="AR20" s="258"/>
      <c r="AS20" s="256"/>
      <c r="AT20" s="257"/>
      <c r="AU20" s="260"/>
      <c r="AV20" s="260"/>
      <c r="AW20" s="259"/>
      <c r="AX20" s="258"/>
      <c r="AY20" s="259"/>
      <c r="AZ20" s="258"/>
      <c r="BA20" s="259"/>
      <c r="BB20" s="258"/>
      <c r="BC20" s="259"/>
      <c r="BD20" s="258"/>
      <c r="BE20" s="259"/>
      <c r="BF20" s="258"/>
      <c r="BG20" s="256"/>
      <c r="BH20" s="257"/>
      <c r="BI20" s="260"/>
      <c r="BJ20" s="260"/>
      <c r="BK20" s="259"/>
      <c r="BL20" s="258"/>
      <c r="BM20" s="259"/>
      <c r="BN20" s="258"/>
      <c r="BO20" s="259"/>
      <c r="BP20" s="258"/>
      <c r="BQ20" s="259"/>
      <c r="BR20" s="258"/>
      <c r="BS20" s="259"/>
      <c r="BT20" s="258"/>
      <c r="BU20" s="256"/>
      <c r="BV20" s="257"/>
      <c r="BW20" s="260"/>
      <c r="BX20" s="260"/>
      <c r="BY20" s="259"/>
      <c r="BZ20" s="258"/>
      <c r="CA20" s="259"/>
      <c r="CB20" s="258"/>
      <c r="CC20" s="259"/>
      <c r="CD20" s="258"/>
      <c r="CE20" s="259"/>
      <c r="CF20" s="258"/>
      <c r="CG20" s="259"/>
      <c r="CH20" s="258"/>
      <c r="CI20" s="256"/>
      <c r="CJ20" s="257"/>
      <c r="CK20" s="260"/>
      <c r="CL20" s="260"/>
      <c r="CM20" s="259"/>
      <c r="CN20" s="258"/>
      <c r="CO20" s="259"/>
      <c r="CP20" s="258"/>
      <c r="CQ20" s="259"/>
      <c r="CR20" s="258"/>
      <c r="CS20" s="259"/>
      <c r="CT20" s="258"/>
      <c r="CU20" s="259"/>
      <c r="CV20" s="258"/>
      <c r="CW20" s="256"/>
      <c r="CX20" s="257"/>
      <c r="CY20" s="260"/>
      <c r="CZ20" s="260"/>
      <c r="DA20" s="259"/>
      <c r="DB20" s="258"/>
      <c r="DC20" s="259"/>
      <c r="DD20" s="258"/>
      <c r="DE20" s="259"/>
      <c r="DF20" s="258"/>
      <c r="DG20" s="259"/>
      <c r="DH20" s="258"/>
      <c r="DI20" s="259"/>
      <c r="DJ20" s="258"/>
      <c r="DK20" s="256"/>
      <c r="DL20" s="256"/>
      <c r="DM20" s="261"/>
      <c r="DN20" s="261"/>
      <c r="DO20" s="261"/>
    </row>
    <row r="21" spans="1:119" s="262" customFormat="1" ht="15.75">
      <c r="A21" s="255">
        <v>10</v>
      </c>
      <c r="B21" s="287"/>
      <c r="C21" s="291"/>
      <c r="D21" s="373"/>
      <c r="E21" s="321"/>
      <c r="F21" s="364"/>
      <c r="G21" s="321" t="str">
        <f t="shared" si="1"/>
        <v>0</v>
      </c>
      <c r="H21" s="364"/>
      <c r="I21" s="319" t="str">
        <f t="shared" si="2"/>
        <v>0</v>
      </c>
      <c r="J21" s="365"/>
      <c r="K21" s="321" t="str">
        <f t="shared" si="3"/>
        <v>0</v>
      </c>
      <c r="L21" s="364"/>
      <c r="M21" s="321" t="str">
        <f t="shared" si="4"/>
        <v>0</v>
      </c>
      <c r="N21" s="364"/>
      <c r="O21" s="321" t="str">
        <f t="shared" si="5"/>
        <v>0</v>
      </c>
      <c r="P21" s="366">
        <f t="shared" si="6"/>
        <v>0</v>
      </c>
      <c r="Q21" s="356"/>
      <c r="R21" s="357">
        <v>10</v>
      </c>
      <c r="S21" s="367">
        <f>'CM2'!B21</f>
        <v>0</v>
      </c>
      <c r="T21" s="368">
        <f>'CM2'!C21</f>
        <v>0</v>
      </c>
      <c r="U21" s="369">
        <f>'CM2'!E21</f>
        <v>0</v>
      </c>
      <c r="V21" s="369" t="str">
        <f t="shared" si="7"/>
        <v>0</v>
      </c>
      <c r="W21" s="370">
        <f t="shared" si="8"/>
        <v>0</v>
      </c>
      <c r="X21" s="369" t="str">
        <f t="shared" si="9"/>
        <v>0</v>
      </c>
      <c r="Y21" s="371" t="str">
        <f t="shared" si="10"/>
        <v>0</v>
      </c>
      <c r="Z21" s="372">
        <f t="shared" si="0"/>
        <v>0</v>
      </c>
      <c r="AA21" s="257"/>
      <c r="AB21" s="258"/>
      <c r="AC21" s="259"/>
      <c r="AD21" s="258"/>
      <c r="AE21" s="256"/>
      <c r="AF21" s="257"/>
      <c r="AG21" s="260"/>
      <c r="AH21" s="260"/>
      <c r="AI21" s="259"/>
      <c r="AJ21" s="258"/>
      <c r="AK21" s="259"/>
      <c r="AL21" s="258"/>
      <c r="AM21" s="259"/>
      <c r="AN21" s="258"/>
      <c r="AO21" s="259"/>
      <c r="AP21" s="258"/>
      <c r="AQ21" s="259"/>
      <c r="AR21" s="258"/>
      <c r="AS21" s="256"/>
      <c r="AT21" s="257"/>
      <c r="AU21" s="260"/>
      <c r="AV21" s="260"/>
      <c r="AW21" s="259"/>
      <c r="AX21" s="258"/>
      <c r="AY21" s="259"/>
      <c r="AZ21" s="258"/>
      <c r="BA21" s="259"/>
      <c r="BB21" s="258"/>
      <c r="BC21" s="259"/>
      <c r="BD21" s="258"/>
      <c r="BE21" s="259"/>
      <c r="BF21" s="258"/>
      <c r="BG21" s="256"/>
      <c r="BH21" s="257"/>
      <c r="BI21" s="260"/>
      <c r="BJ21" s="260"/>
      <c r="BK21" s="259"/>
      <c r="BL21" s="258"/>
      <c r="BM21" s="259"/>
      <c r="BN21" s="258"/>
      <c r="BO21" s="259"/>
      <c r="BP21" s="258"/>
      <c r="BQ21" s="259"/>
      <c r="BR21" s="258"/>
      <c r="BS21" s="259"/>
      <c r="BT21" s="258"/>
      <c r="BU21" s="256"/>
      <c r="BV21" s="257"/>
      <c r="BW21" s="260"/>
      <c r="BX21" s="260"/>
      <c r="BY21" s="259"/>
      <c r="BZ21" s="258"/>
      <c r="CA21" s="259"/>
      <c r="CB21" s="258"/>
      <c r="CC21" s="259"/>
      <c r="CD21" s="258"/>
      <c r="CE21" s="259"/>
      <c r="CF21" s="258"/>
      <c r="CG21" s="259"/>
      <c r="CH21" s="258"/>
      <c r="CI21" s="256"/>
      <c r="CJ21" s="257"/>
      <c r="CK21" s="260"/>
      <c r="CL21" s="260"/>
      <c r="CM21" s="259"/>
      <c r="CN21" s="258"/>
      <c r="CO21" s="259"/>
      <c r="CP21" s="258"/>
      <c r="CQ21" s="259"/>
      <c r="CR21" s="258"/>
      <c r="CS21" s="259"/>
      <c r="CT21" s="258"/>
      <c r="CU21" s="259"/>
      <c r="CV21" s="258"/>
      <c r="CW21" s="256"/>
      <c r="CX21" s="257"/>
      <c r="CY21" s="260"/>
      <c r="CZ21" s="260"/>
      <c r="DA21" s="259"/>
      <c r="DB21" s="258"/>
      <c r="DC21" s="259"/>
      <c r="DD21" s="258"/>
      <c r="DE21" s="259"/>
      <c r="DF21" s="258"/>
      <c r="DG21" s="259"/>
      <c r="DH21" s="258"/>
      <c r="DI21" s="259"/>
      <c r="DJ21" s="258"/>
      <c r="DK21" s="256"/>
      <c r="DL21" s="256"/>
      <c r="DM21" s="261"/>
      <c r="DN21" s="261"/>
      <c r="DO21" s="261"/>
    </row>
    <row r="22" spans="1:119" s="262" customFormat="1" ht="15.75">
      <c r="A22" s="255">
        <v>11</v>
      </c>
      <c r="B22" s="287"/>
      <c r="C22" s="291"/>
      <c r="D22" s="373"/>
      <c r="E22" s="321"/>
      <c r="F22" s="364"/>
      <c r="G22" s="321" t="str">
        <f t="shared" si="1"/>
        <v>0</v>
      </c>
      <c r="H22" s="364"/>
      <c r="I22" s="319" t="str">
        <f t="shared" si="2"/>
        <v>0</v>
      </c>
      <c r="J22" s="365"/>
      <c r="K22" s="321" t="str">
        <f t="shared" si="3"/>
        <v>0</v>
      </c>
      <c r="L22" s="364"/>
      <c r="M22" s="321" t="str">
        <f t="shared" si="4"/>
        <v>0</v>
      </c>
      <c r="N22" s="364"/>
      <c r="O22" s="321" t="str">
        <f t="shared" si="5"/>
        <v>0</v>
      </c>
      <c r="P22" s="366">
        <f t="shared" si="6"/>
        <v>0</v>
      </c>
      <c r="Q22" s="356"/>
      <c r="R22" s="357">
        <v>11</v>
      </c>
      <c r="S22" s="367">
        <f>'CM2'!B22</f>
        <v>0</v>
      </c>
      <c r="T22" s="368">
        <f>'CM2'!C22</f>
        <v>0</v>
      </c>
      <c r="U22" s="369">
        <f>'CM2'!E22</f>
        <v>0</v>
      </c>
      <c r="V22" s="369" t="str">
        <f t="shared" si="7"/>
        <v>0</v>
      </c>
      <c r="W22" s="370">
        <f t="shared" si="8"/>
        <v>0</v>
      </c>
      <c r="X22" s="369" t="str">
        <f t="shared" si="9"/>
        <v>0</v>
      </c>
      <c r="Y22" s="371" t="str">
        <f t="shared" si="10"/>
        <v>0</v>
      </c>
      <c r="Z22" s="372">
        <f t="shared" si="0"/>
        <v>0</v>
      </c>
      <c r="AA22" s="257"/>
      <c r="AB22" s="258"/>
      <c r="AC22" s="259"/>
      <c r="AD22" s="258"/>
      <c r="AE22" s="256"/>
      <c r="AF22" s="257"/>
      <c r="AG22" s="260"/>
      <c r="AH22" s="260"/>
      <c r="AI22" s="259"/>
      <c r="AJ22" s="258"/>
      <c r="AK22" s="259"/>
      <c r="AL22" s="258"/>
      <c r="AM22" s="259"/>
      <c r="AN22" s="258"/>
      <c r="AO22" s="259"/>
      <c r="AP22" s="258"/>
      <c r="AQ22" s="259"/>
      <c r="AR22" s="258"/>
      <c r="AS22" s="256"/>
      <c r="AT22" s="257"/>
      <c r="AU22" s="260"/>
      <c r="AV22" s="260"/>
      <c r="AW22" s="259"/>
      <c r="AX22" s="258"/>
      <c r="AY22" s="259"/>
      <c r="AZ22" s="258"/>
      <c r="BA22" s="259"/>
      <c r="BB22" s="258"/>
      <c r="BC22" s="259"/>
      <c r="BD22" s="258"/>
      <c r="BE22" s="259"/>
      <c r="BF22" s="258"/>
      <c r="BG22" s="256"/>
      <c r="BH22" s="257"/>
      <c r="BI22" s="260"/>
      <c r="BJ22" s="260"/>
      <c r="BK22" s="259"/>
      <c r="BL22" s="258"/>
      <c r="BM22" s="259"/>
      <c r="BN22" s="258"/>
      <c r="BO22" s="259"/>
      <c r="BP22" s="258"/>
      <c r="BQ22" s="259"/>
      <c r="BR22" s="258"/>
      <c r="BS22" s="259"/>
      <c r="BT22" s="258"/>
      <c r="BU22" s="256"/>
      <c r="BV22" s="257"/>
      <c r="BW22" s="260"/>
      <c r="BX22" s="260"/>
      <c r="BY22" s="259"/>
      <c r="BZ22" s="258"/>
      <c r="CA22" s="259"/>
      <c r="CB22" s="258"/>
      <c r="CC22" s="259"/>
      <c r="CD22" s="258"/>
      <c r="CE22" s="259"/>
      <c r="CF22" s="258"/>
      <c r="CG22" s="259"/>
      <c r="CH22" s="258"/>
      <c r="CI22" s="256"/>
      <c r="CJ22" s="257"/>
      <c r="CK22" s="260"/>
      <c r="CL22" s="260"/>
      <c r="CM22" s="259"/>
      <c r="CN22" s="258"/>
      <c r="CO22" s="259"/>
      <c r="CP22" s="258"/>
      <c r="CQ22" s="259"/>
      <c r="CR22" s="258"/>
      <c r="CS22" s="259"/>
      <c r="CT22" s="258"/>
      <c r="CU22" s="259"/>
      <c r="CV22" s="258"/>
      <c r="CW22" s="256"/>
      <c r="CX22" s="257"/>
      <c r="CY22" s="260"/>
      <c r="CZ22" s="260"/>
      <c r="DA22" s="259"/>
      <c r="DB22" s="258"/>
      <c r="DC22" s="259"/>
      <c r="DD22" s="258"/>
      <c r="DE22" s="259"/>
      <c r="DF22" s="258"/>
      <c r="DG22" s="259"/>
      <c r="DH22" s="258"/>
      <c r="DI22" s="259"/>
      <c r="DJ22" s="258"/>
      <c r="DK22" s="256"/>
      <c r="DL22" s="256"/>
      <c r="DM22" s="261"/>
      <c r="DN22" s="261"/>
      <c r="DO22" s="261"/>
    </row>
    <row r="23" spans="1:119" s="262" customFormat="1" ht="15.75">
      <c r="A23" s="255">
        <v>12</v>
      </c>
      <c r="B23" s="287"/>
      <c r="C23" s="291"/>
      <c r="D23" s="373"/>
      <c r="E23" s="321"/>
      <c r="F23" s="364"/>
      <c r="G23" s="321" t="str">
        <f t="shared" si="1"/>
        <v>0</v>
      </c>
      <c r="H23" s="364"/>
      <c r="I23" s="319" t="str">
        <f t="shared" si="2"/>
        <v>0</v>
      </c>
      <c r="J23" s="365"/>
      <c r="K23" s="321" t="str">
        <f t="shared" si="3"/>
        <v>0</v>
      </c>
      <c r="L23" s="364"/>
      <c r="M23" s="321" t="str">
        <f t="shared" si="4"/>
        <v>0</v>
      </c>
      <c r="N23" s="364"/>
      <c r="O23" s="321" t="str">
        <f t="shared" si="5"/>
        <v>0</v>
      </c>
      <c r="P23" s="366">
        <f t="shared" si="6"/>
        <v>0</v>
      </c>
      <c r="Q23" s="356"/>
      <c r="R23" s="357">
        <v>12</v>
      </c>
      <c r="S23" s="367">
        <f>'CM2'!B23</f>
        <v>0</v>
      </c>
      <c r="T23" s="368">
        <f>'CM2'!C23</f>
        <v>0</v>
      </c>
      <c r="U23" s="369">
        <f>'CM2'!E23</f>
        <v>0</v>
      </c>
      <c r="V23" s="369" t="str">
        <f t="shared" si="7"/>
        <v>0</v>
      </c>
      <c r="W23" s="370">
        <f t="shared" si="8"/>
        <v>0</v>
      </c>
      <c r="X23" s="369" t="str">
        <f t="shared" si="9"/>
        <v>0</v>
      </c>
      <c r="Y23" s="371" t="str">
        <f t="shared" si="10"/>
        <v>0</v>
      </c>
      <c r="Z23" s="372">
        <f t="shared" si="0"/>
        <v>0</v>
      </c>
      <c r="AA23" s="257"/>
      <c r="AB23" s="258"/>
      <c r="AC23" s="259"/>
      <c r="AD23" s="258"/>
      <c r="AE23" s="256"/>
      <c r="AF23" s="257"/>
      <c r="AG23" s="260"/>
      <c r="AH23" s="260"/>
      <c r="AI23" s="259"/>
      <c r="AJ23" s="258"/>
      <c r="AK23" s="259"/>
      <c r="AL23" s="258"/>
      <c r="AM23" s="259"/>
      <c r="AN23" s="258"/>
      <c r="AO23" s="259"/>
      <c r="AP23" s="258"/>
      <c r="AQ23" s="259"/>
      <c r="AR23" s="258"/>
      <c r="AS23" s="256"/>
      <c r="AT23" s="257"/>
      <c r="AU23" s="260"/>
      <c r="AV23" s="260"/>
      <c r="AW23" s="259"/>
      <c r="AX23" s="258"/>
      <c r="AY23" s="259"/>
      <c r="AZ23" s="258"/>
      <c r="BA23" s="259"/>
      <c r="BB23" s="258"/>
      <c r="BC23" s="259"/>
      <c r="BD23" s="258"/>
      <c r="BE23" s="259"/>
      <c r="BF23" s="258"/>
      <c r="BG23" s="256"/>
      <c r="BH23" s="257"/>
      <c r="BI23" s="260"/>
      <c r="BJ23" s="260"/>
      <c r="BK23" s="259"/>
      <c r="BL23" s="258"/>
      <c r="BM23" s="259"/>
      <c r="BN23" s="258"/>
      <c r="BO23" s="259"/>
      <c r="BP23" s="258"/>
      <c r="BQ23" s="259"/>
      <c r="BR23" s="258"/>
      <c r="BS23" s="259"/>
      <c r="BT23" s="258"/>
      <c r="BU23" s="256"/>
      <c r="BV23" s="257"/>
      <c r="BW23" s="260"/>
      <c r="BX23" s="260"/>
      <c r="BY23" s="259"/>
      <c r="BZ23" s="258"/>
      <c r="CA23" s="259"/>
      <c r="CB23" s="258"/>
      <c r="CC23" s="259"/>
      <c r="CD23" s="258"/>
      <c r="CE23" s="259"/>
      <c r="CF23" s="258"/>
      <c r="CG23" s="259"/>
      <c r="CH23" s="258"/>
      <c r="CI23" s="256"/>
      <c r="CJ23" s="257"/>
      <c r="CK23" s="260"/>
      <c r="CL23" s="260"/>
      <c r="CM23" s="259"/>
      <c r="CN23" s="258"/>
      <c r="CO23" s="259"/>
      <c r="CP23" s="258"/>
      <c r="CQ23" s="259"/>
      <c r="CR23" s="258"/>
      <c r="CS23" s="259"/>
      <c r="CT23" s="258"/>
      <c r="CU23" s="259"/>
      <c r="CV23" s="258"/>
      <c r="CW23" s="256"/>
      <c r="CX23" s="257"/>
      <c r="CY23" s="260"/>
      <c r="CZ23" s="260"/>
      <c r="DA23" s="259"/>
      <c r="DB23" s="258"/>
      <c r="DC23" s="259"/>
      <c r="DD23" s="258"/>
      <c r="DE23" s="259"/>
      <c r="DF23" s="258"/>
      <c r="DG23" s="259"/>
      <c r="DH23" s="258"/>
      <c r="DI23" s="259"/>
      <c r="DJ23" s="258"/>
      <c r="DK23" s="256"/>
      <c r="DL23" s="256"/>
      <c r="DM23" s="261"/>
      <c r="DN23" s="261"/>
      <c r="DO23" s="261"/>
    </row>
    <row r="24" spans="1:119" s="262" customFormat="1" ht="15.75">
      <c r="A24" s="255">
        <v>13</v>
      </c>
      <c r="B24" s="287"/>
      <c r="C24" s="291"/>
      <c r="D24" s="373"/>
      <c r="E24" s="321"/>
      <c r="F24" s="364"/>
      <c r="G24" s="321" t="str">
        <f t="shared" si="1"/>
        <v>0</v>
      </c>
      <c r="H24" s="364"/>
      <c r="I24" s="319" t="str">
        <f t="shared" si="2"/>
        <v>0</v>
      </c>
      <c r="J24" s="365"/>
      <c r="K24" s="321" t="str">
        <f t="shared" si="3"/>
        <v>0</v>
      </c>
      <c r="L24" s="364"/>
      <c r="M24" s="321" t="str">
        <f t="shared" si="4"/>
        <v>0</v>
      </c>
      <c r="N24" s="364"/>
      <c r="O24" s="321" t="str">
        <f t="shared" si="5"/>
        <v>0</v>
      </c>
      <c r="P24" s="366">
        <f t="shared" si="6"/>
        <v>0</v>
      </c>
      <c r="Q24" s="356"/>
      <c r="R24" s="357">
        <v>13</v>
      </c>
      <c r="S24" s="367">
        <f>'CM2'!B24</f>
        <v>0</v>
      </c>
      <c r="T24" s="368">
        <f>'CM2'!C24</f>
        <v>0</v>
      </c>
      <c r="U24" s="369">
        <f>'CM2'!E24</f>
        <v>0</v>
      </c>
      <c r="V24" s="369" t="str">
        <f t="shared" si="7"/>
        <v>0</v>
      </c>
      <c r="W24" s="370">
        <f t="shared" si="8"/>
        <v>0</v>
      </c>
      <c r="X24" s="369" t="str">
        <f t="shared" si="9"/>
        <v>0</v>
      </c>
      <c r="Y24" s="371" t="str">
        <f t="shared" si="10"/>
        <v>0</v>
      </c>
      <c r="Z24" s="372">
        <f t="shared" si="0"/>
        <v>0</v>
      </c>
      <c r="AA24" s="257"/>
      <c r="AB24" s="258"/>
      <c r="AC24" s="259"/>
      <c r="AD24" s="258"/>
      <c r="AE24" s="256"/>
      <c r="AF24" s="257"/>
      <c r="AG24" s="260"/>
      <c r="AH24" s="260"/>
      <c r="AI24" s="259"/>
      <c r="AJ24" s="258"/>
      <c r="AK24" s="259"/>
      <c r="AL24" s="258"/>
      <c r="AM24" s="259"/>
      <c r="AN24" s="258"/>
      <c r="AO24" s="259"/>
      <c r="AP24" s="258"/>
      <c r="AQ24" s="259"/>
      <c r="AR24" s="258"/>
      <c r="AS24" s="256"/>
      <c r="AT24" s="257"/>
      <c r="AU24" s="260"/>
      <c r="AV24" s="260"/>
      <c r="AW24" s="259"/>
      <c r="AX24" s="258"/>
      <c r="AY24" s="259"/>
      <c r="AZ24" s="258"/>
      <c r="BA24" s="259"/>
      <c r="BB24" s="258"/>
      <c r="BC24" s="259"/>
      <c r="BD24" s="258"/>
      <c r="BE24" s="259"/>
      <c r="BF24" s="258"/>
      <c r="BG24" s="256"/>
      <c r="BH24" s="257"/>
      <c r="BI24" s="260"/>
      <c r="BJ24" s="260"/>
      <c r="BK24" s="259"/>
      <c r="BL24" s="258"/>
      <c r="BM24" s="259"/>
      <c r="BN24" s="258"/>
      <c r="BO24" s="259"/>
      <c r="BP24" s="258"/>
      <c r="BQ24" s="259"/>
      <c r="BR24" s="258"/>
      <c r="BS24" s="259"/>
      <c r="BT24" s="258"/>
      <c r="BU24" s="256"/>
      <c r="BV24" s="257"/>
      <c r="BW24" s="260"/>
      <c r="BX24" s="260"/>
      <c r="BY24" s="259"/>
      <c r="BZ24" s="258"/>
      <c r="CA24" s="259"/>
      <c r="CB24" s="258"/>
      <c r="CC24" s="259"/>
      <c r="CD24" s="258"/>
      <c r="CE24" s="259"/>
      <c r="CF24" s="258"/>
      <c r="CG24" s="259"/>
      <c r="CH24" s="258"/>
      <c r="CI24" s="256"/>
      <c r="CJ24" s="257"/>
      <c r="CK24" s="260"/>
      <c r="CL24" s="260"/>
      <c r="CM24" s="259"/>
      <c r="CN24" s="258"/>
      <c r="CO24" s="259"/>
      <c r="CP24" s="258"/>
      <c r="CQ24" s="259"/>
      <c r="CR24" s="258"/>
      <c r="CS24" s="259"/>
      <c r="CT24" s="258"/>
      <c r="CU24" s="259"/>
      <c r="CV24" s="258"/>
      <c r="CW24" s="256"/>
      <c r="CX24" s="257"/>
      <c r="CY24" s="260"/>
      <c r="CZ24" s="260"/>
      <c r="DA24" s="259"/>
      <c r="DB24" s="258"/>
      <c r="DC24" s="259"/>
      <c r="DD24" s="258"/>
      <c r="DE24" s="259"/>
      <c r="DF24" s="258"/>
      <c r="DG24" s="259"/>
      <c r="DH24" s="258"/>
      <c r="DI24" s="259"/>
      <c r="DJ24" s="258"/>
      <c r="DK24" s="256"/>
      <c r="DL24" s="256"/>
      <c r="DM24" s="261"/>
      <c r="DN24" s="261"/>
      <c r="DO24" s="261"/>
    </row>
    <row r="25" spans="1:119" s="262" customFormat="1" ht="15.75">
      <c r="A25" s="255">
        <v>14</v>
      </c>
      <c r="B25" s="287"/>
      <c r="C25" s="291"/>
      <c r="D25" s="373"/>
      <c r="E25" s="321"/>
      <c r="F25" s="364"/>
      <c r="G25" s="321" t="str">
        <f t="shared" si="1"/>
        <v>0</v>
      </c>
      <c r="H25" s="364"/>
      <c r="I25" s="319" t="str">
        <f t="shared" si="2"/>
        <v>0</v>
      </c>
      <c r="J25" s="365"/>
      <c r="K25" s="321" t="str">
        <f t="shared" si="3"/>
        <v>0</v>
      </c>
      <c r="L25" s="364"/>
      <c r="M25" s="321" t="str">
        <f t="shared" si="4"/>
        <v>0</v>
      </c>
      <c r="N25" s="364"/>
      <c r="O25" s="321" t="str">
        <f t="shared" si="5"/>
        <v>0</v>
      </c>
      <c r="P25" s="366">
        <f t="shared" si="6"/>
        <v>0</v>
      </c>
      <c r="Q25" s="356"/>
      <c r="R25" s="357">
        <v>14</v>
      </c>
      <c r="S25" s="367">
        <f>'CM2'!B25</f>
        <v>0</v>
      </c>
      <c r="T25" s="368">
        <f>'CM2'!C25</f>
        <v>0</v>
      </c>
      <c r="U25" s="369">
        <f>'CM2'!E25</f>
        <v>0</v>
      </c>
      <c r="V25" s="369" t="str">
        <f t="shared" si="7"/>
        <v>0</v>
      </c>
      <c r="W25" s="370">
        <f t="shared" si="8"/>
        <v>0</v>
      </c>
      <c r="X25" s="369" t="str">
        <f t="shared" si="9"/>
        <v>0</v>
      </c>
      <c r="Y25" s="371" t="str">
        <f t="shared" si="10"/>
        <v>0</v>
      </c>
      <c r="Z25" s="372">
        <f t="shared" si="0"/>
        <v>0</v>
      </c>
      <c r="AA25" s="257"/>
      <c r="AB25" s="258"/>
      <c r="AC25" s="259"/>
      <c r="AD25" s="258"/>
      <c r="AE25" s="256"/>
      <c r="AF25" s="257"/>
      <c r="AG25" s="260"/>
      <c r="AH25" s="260"/>
      <c r="AI25" s="259"/>
      <c r="AJ25" s="258"/>
      <c r="AK25" s="259"/>
      <c r="AL25" s="258"/>
      <c r="AM25" s="259"/>
      <c r="AN25" s="258"/>
      <c r="AO25" s="259"/>
      <c r="AP25" s="258"/>
      <c r="AQ25" s="259"/>
      <c r="AR25" s="258"/>
      <c r="AS25" s="256"/>
      <c r="AT25" s="257"/>
      <c r="AU25" s="260"/>
      <c r="AV25" s="260"/>
      <c r="AW25" s="259"/>
      <c r="AX25" s="258"/>
      <c r="AY25" s="259"/>
      <c r="AZ25" s="258"/>
      <c r="BA25" s="259"/>
      <c r="BB25" s="258"/>
      <c r="BC25" s="259"/>
      <c r="BD25" s="258"/>
      <c r="BE25" s="259"/>
      <c r="BF25" s="258"/>
      <c r="BG25" s="256"/>
      <c r="BH25" s="257"/>
      <c r="BI25" s="260"/>
      <c r="BJ25" s="260"/>
      <c r="BK25" s="259"/>
      <c r="BL25" s="258"/>
      <c r="BM25" s="259"/>
      <c r="BN25" s="258"/>
      <c r="BO25" s="259"/>
      <c r="BP25" s="258"/>
      <c r="BQ25" s="259"/>
      <c r="BR25" s="258"/>
      <c r="BS25" s="259"/>
      <c r="BT25" s="258"/>
      <c r="BU25" s="256"/>
      <c r="BV25" s="257"/>
      <c r="BW25" s="260"/>
      <c r="BX25" s="260"/>
      <c r="BY25" s="259"/>
      <c r="BZ25" s="258"/>
      <c r="CA25" s="259"/>
      <c r="CB25" s="258"/>
      <c r="CC25" s="259"/>
      <c r="CD25" s="258"/>
      <c r="CE25" s="259"/>
      <c r="CF25" s="258"/>
      <c r="CG25" s="259"/>
      <c r="CH25" s="258"/>
      <c r="CI25" s="256"/>
      <c r="CJ25" s="257"/>
      <c r="CK25" s="260"/>
      <c r="CL25" s="260"/>
      <c r="CM25" s="259"/>
      <c r="CN25" s="258"/>
      <c r="CO25" s="259"/>
      <c r="CP25" s="258"/>
      <c r="CQ25" s="259"/>
      <c r="CR25" s="258"/>
      <c r="CS25" s="259"/>
      <c r="CT25" s="258"/>
      <c r="CU25" s="259"/>
      <c r="CV25" s="258"/>
      <c r="CW25" s="256"/>
      <c r="CX25" s="257"/>
      <c r="CY25" s="260"/>
      <c r="CZ25" s="260"/>
      <c r="DA25" s="259"/>
      <c r="DB25" s="258"/>
      <c r="DC25" s="259"/>
      <c r="DD25" s="258"/>
      <c r="DE25" s="259"/>
      <c r="DF25" s="258"/>
      <c r="DG25" s="259"/>
      <c r="DH25" s="258"/>
      <c r="DI25" s="259"/>
      <c r="DJ25" s="258"/>
      <c r="DK25" s="256"/>
      <c r="DL25" s="256"/>
      <c r="DM25" s="261"/>
      <c r="DN25" s="261"/>
      <c r="DO25" s="261"/>
    </row>
    <row r="26" spans="1:119" s="262" customFormat="1" ht="15.75">
      <c r="A26" s="255">
        <v>15</v>
      </c>
      <c r="B26" s="287"/>
      <c r="C26" s="291"/>
      <c r="D26" s="373"/>
      <c r="E26" s="321"/>
      <c r="F26" s="364"/>
      <c r="G26" s="321" t="str">
        <f t="shared" si="1"/>
        <v>0</v>
      </c>
      <c r="H26" s="364"/>
      <c r="I26" s="319" t="str">
        <f t="shared" si="2"/>
        <v>0</v>
      </c>
      <c r="J26" s="365"/>
      <c r="K26" s="321" t="str">
        <f t="shared" si="3"/>
        <v>0</v>
      </c>
      <c r="L26" s="364"/>
      <c r="M26" s="321" t="str">
        <f t="shared" si="4"/>
        <v>0</v>
      </c>
      <c r="N26" s="364"/>
      <c r="O26" s="321" t="str">
        <f t="shared" si="5"/>
        <v>0</v>
      </c>
      <c r="P26" s="366">
        <f t="shared" si="6"/>
        <v>0</v>
      </c>
      <c r="Q26" s="356"/>
      <c r="R26" s="357">
        <v>15</v>
      </c>
      <c r="S26" s="367">
        <f>'CM2'!B26</f>
        <v>0</v>
      </c>
      <c r="T26" s="368">
        <f>'CM2'!C26</f>
        <v>0</v>
      </c>
      <c r="U26" s="369">
        <f>'CM2'!E26</f>
        <v>0</v>
      </c>
      <c r="V26" s="369" t="str">
        <f t="shared" si="7"/>
        <v>0</v>
      </c>
      <c r="W26" s="370">
        <f t="shared" si="8"/>
        <v>0</v>
      </c>
      <c r="X26" s="369" t="str">
        <f t="shared" si="9"/>
        <v>0</v>
      </c>
      <c r="Y26" s="371" t="str">
        <f t="shared" si="10"/>
        <v>0</v>
      </c>
      <c r="Z26" s="372">
        <f t="shared" si="0"/>
        <v>0</v>
      </c>
      <c r="AA26" s="257"/>
      <c r="AB26" s="258"/>
      <c r="AC26" s="259"/>
      <c r="AD26" s="258"/>
      <c r="AE26" s="256"/>
      <c r="AF26" s="257"/>
      <c r="AG26" s="260"/>
      <c r="AH26" s="260"/>
      <c r="AI26" s="259"/>
      <c r="AJ26" s="258"/>
      <c r="AK26" s="259"/>
      <c r="AL26" s="258"/>
      <c r="AM26" s="259"/>
      <c r="AN26" s="258"/>
      <c r="AO26" s="259"/>
      <c r="AP26" s="258"/>
      <c r="AQ26" s="259"/>
      <c r="AR26" s="258"/>
      <c r="AS26" s="256"/>
      <c r="AT26" s="257"/>
      <c r="AU26" s="260"/>
      <c r="AV26" s="260"/>
      <c r="AW26" s="259"/>
      <c r="AX26" s="258"/>
      <c r="AY26" s="259"/>
      <c r="AZ26" s="258"/>
      <c r="BA26" s="259"/>
      <c r="BB26" s="258"/>
      <c r="BC26" s="259"/>
      <c r="BD26" s="258"/>
      <c r="BE26" s="259"/>
      <c r="BF26" s="258"/>
      <c r="BG26" s="256"/>
      <c r="BH26" s="257"/>
      <c r="BI26" s="260"/>
      <c r="BJ26" s="260"/>
      <c r="BK26" s="259"/>
      <c r="BL26" s="258"/>
      <c r="BM26" s="259"/>
      <c r="BN26" s="258"/>
      <c r="BO26" s="259"/>
      <c r="BP26" s="258"/>
      <c r="BQ26" s="259"/>
      <c r="BR26" s="258"/>
      <c r="BS26" s="259"/>
      <c r="BT26" s="258"/>
      <c r="BU26" s="256"/>
      <c r="BV26" s="257"/>
      <c r="BW26" s="260"/>
      <c r="BX26" s="260"/>
      <c r="BY26" s="259"/>
      <c r="BZ26" s="258"/>
      <c r="CA26" s="259"/>
      <c r="CB26" s="258"/>
      <c r="CC26" s="259"/>
      <c r="CD26" s="258"/>
      <c r="CE26" s="259"/>
      <c r="CF26" s="258"/>
      <c r="CG26" s="259"/>
      <c r="CH26" s="258"/>
      <c r="CI26" s="256"/>
      <c r="CJ26" s="257"/>
      <c r="CK26" s="260"/>
      <c r="CL26" s="260"/>
      <c r="CM26" s="259"/>
      <c r="CN26" s="258"/>
      <c r="CO26" s="259"/>
      <c r="CP26" s="258"/>
      <c r="CQ26" s="259"/>
      <c r="CR26" s="258"/>
      <c r="CS26" s="259"/>
      <c r="CT26" s="258"/>
      <c r="CU26" s="259"/>
      <c r="CV26" s="258"/>
      <c r="CW26" s="256"/>
      <c r="CX26" s="257"/>
      <c r="CY26" s="260"/>
      <c r="CZ26" s="260"/>
      <c r="DA26" s="259"/>
      <c r="DB26" s="258"/>
      <c r="DC26" s="259"/>
      <c r="DD26" s="258"/>
      <c r="DE26" s="259"/>
      <c r="DF26" s="258"/>
      <c r="DG26" s="259"/>
      <c r="DH26" s="258"/>
      <c r="DI26" s="259"/>
      <c r="DJ26" s="258"/>
      <c r="DK26" s="256"/>
      <c r="DL26" s="256"/>
      <c r="DM26" s="261"/>
      <c r="DN26" s="261"/>
      <c r="DO26" s="261"/>
    </row>
    <row r="27" spans="1:119" s="262" customFormat="1" ht="15.75">
      <c r="A27" s="255">
        <v>16</v>
      </c>
      <c r="B27" s="287"/>
      <c r="C27" s="291"/>
      <c r="D27" s="373"/>
      <c r="E27" s="321"/>
      <c r="F27" s="364"/>
      <c r="G27" s="321" t="str">
        <f t="shared" si="1"/>
        <v>0</v>
      </c>
      <c r="H27" s="364"/>
      <c r="I27" s="319" t="str">
        <f t="shared" si="2"/>
        <v>0</v>
      </c>
      <c r="J27" s="365"/>
      <c r="K27" s="321" t="str">
        <f t="shared" si="3"/>
        <v>0</v>
      </c>
      <c r="L27" s="364"/>
      <c r="M27" s="321" t="str">
        <f t="shared" si="4"/>
        <v>0</v>
      </c>
      <c r="N27" s="364"/>
      <c r="O27" s="321" t="str">
        <f t="shared" si="5"/>
        <v>0</v>
      </c>
      <c r="P27" s="366">
        <f t="shared" si="6"/>
        <v>0</v>
      </c>
      <c r="Q27" s="356"/>
      <c r="R27" s="357">
        <v>16</v>
      </c>
      <c r="S27" s="367">
        <f>'CM2'!B27</f>
        <v>0</v>
      </c>
      <c r="T27" s="368">
        <f>'CM2'!C27</f>
        <v>0</v>
      </c>
      <c r="U27" s="369">
        <f>'CM2'!E27</f>
        <v>0</v>
      </c>
      <c r="V27" s="369" t="str">
        <f t="shared" si="7"/>
        <v>0</v>
      </c>
      <c r="W27" s="370">
        <f t="shared" si="8"/>
        <v>0</v>
      </c>
      <c r="X27" s="369" t="str">
        <f t="shared" si="9"/>
        <v>0</v>
      </c>
      <c r="Y27" s="371" t="str">
        <f t="shared" si="10"/>
        <v>0</v>
      </c>
      <c r="Z27" s="372">
        <f t="shared" si="0"/>
        <v>0</v>
      </c>
      <c r="AA27" s="257"/>
      <c r="AB27" s="258"/>
      <c r="AC27" s="259"/>
      <c r="AD27" s="258"/>
      <c r="AE27" s="256"/>
      <c r="AF27" s="257"/>
      <c r="AG27" s="260"/>
      <c r="AH27" s="260"/>
      <c r="AI27" s="259"/>
      <c r="AJ27" s="258"/>
      <c r="AK27" s="259"/>
      <c r="AL27" s="258"/>
      <c r="AM27" s="259"/>
      <c r="AN27" s="258"/>
      <c r="AO27" s="259"/>
      <c r="AP27" s="258"/>
      <c r="AQ27" s="259"/>
      <c r="AR27" s="258"/>
      <c r="AS27" s="256"/>
      <c r="AT27" s="257"/>
      <c r="AU27" s="260"/>
      <c r="AV27" s="260"/>
      <c r="AW27" s="259"/>
      <c r="AX27" s="258"/>
      <c r="AY27" s="259"/>
      <c r="AZ27" s="258"/>
      <c r="BA27" s="259"/>
      <c r="BB27" s="258"/>
      <c r="BC27" s="259"/>
      <c r="BD27" s="258"/>
      <c r="BE27" s="259"/>
      <c r="BF27" s="258"/>
      <c r="BG27" s="256"/>
      <c r="BH27" s="257"/>
      <c r="BI27" s="260"/>
      <c r="BJ27" s="260"/>
      <c r="BK27" s="259"/>
      <c r="BL27" s="258"/>
      <c r="BM27" s="259"/>
      <c r="BN27" s="258"/>
      <c r="BO27" s="259"/>
      <c r="BP27" s="258"/>
      <c r="BQ27" s="259"/>
      <c r="BR27" s="258"/>
      <c r="BS27" s="259"/>
      <c r="BT27" s="258"/>
      <c r="BU27" s="256"/>
      <c r="BV27" s="257"/>
      <c r="BW27" s="260"/>
      <c r="BX27" s="260"/>
      <c r="BY27" s="259"/>
      <c r="BZ27" s="258"/>
      <c r="CA27" s="259"/>
      <c r="CB27" s="258"/>
      <c r="CC27" s="259"/>
      <c r="CD27" s="258"/>
      <c r="CE27" s="259"/>
      <c r="CF27" s="258"/>
      <c r="CG27" s="259"/>
      <c r="CH27" s="258"/>
      <c r="CI27" s="256"/>
      <c r="CJ27" s="257"/>
      <c r="CK27" s="260"/>
      <c r="CL27" s="260"/>
      <c r="CM27" s="259"/>
      <c r="CN27" s="258"/>
      <c r="CO27" s="259"/>
      <c r="CP27" s="258"/>
      <c r="CQ27" s="259"/>
      <c r="CR27" s="258"/>
      <c r="CS27" s="259"/>
      <c r="CT27" s="258"/>
      <c r="CU27" s="259"/>
      <c r="CV27" s="258"/>
      <c r="CW27" s="256"/>
      <c r="CX27" s="257"/>
      <c r="CY27" s="260"/>
      <c r="CZ27" s="260"/>
      <c r="DA27" s="259"/>
      <c r="DB27" s="258"/>
      <c r="DC27" s="259"/>
      <c r="DD27" s="258"/>
      <c r="DE27" s="259"/>
      <c r="DF27" s="258"/>
      <c r="DG27" s="259"/>
      <c r="DH27" s="258"/>
      <c r="DI27" s="259"/>
      <c r="DJ27" s="258"/>
      <c r="DK27" s="256"/>
      <c r="DL27" s="256"/>
      <c r="DM27" s="261"/>
      <c r="DN27" s="261"/>
      <c r="DO27" s="261"/>
    </row>
    <row r="28" spans="1:119" s="262" customFormat="1" ht="15.75">
      <c r="A28" s="255">
        <v>17</v>
      </c>
      <c r="B28" s="287"/>
      <c r="C28" s="291"/>
      <c r="D28" s="373"/>
      <c r="E28" s="321"/>
      <c r="F28" s="364"/>
      <c r="G28" s="321" t="str">
        <f t="shared" si="1"/>
        <v>0</v>
      </c>
      <c r="H28" s="364"/>
      <c r="I28" s="319" t="str">
        <f t="shared" si="2"/>
        <v>0</v>
      </c>
      <c r="J28" s="365"/>
      <c r="K28" s="321" t="str">
        <f t="shared" si="3"/>
        <v>0</v>
      </c>
      <c r="L28" s="364"/>
      <c r="M28" s="321" t="str">
        <f t="shared" si="4"/>
        <v>0</v>
      </c>
      <c r="N28" s="364"/>
      <c r="O28" s="321" t="str">
        <f t="shared" si="5"/>
        <v>0</v>
      </c>
      <c r="P28" s="366">
        <f t="shared" si="6"/>
        <v>0</v>
      </c>
      <c r="Q28" s="356"/>
      <c r="R28" s="357">
        <v>17</v>
      </c>
      <c r="S28" s="367">
        <f>'CM2'!B28</f>
        <v>0</v>
      </c>
      <c r="T28" s="368">
        <f>'CM2'!C28</f>
        <v>0</v>
      </c>
      <c r="U28" s="369">
        <f>'CM2'!E28</f>
        <v>0</v>
      </c>
      <c r="V28" s="369" t="str">
        <f t="shared" si="7"/>
        <v>0</v>
      </c>
      <c r="W28" s="370">
        <f t="shared" si="8"/>
        <v>0</v>
      </c>
      <c r="X28" s="369" t="str">
        <f t="shared" si="9"/>
        <v>0</v>
      </c>
      <c r="Y28" s="371" t="str">
        <f t="shared" si="10"/>
        <v>0</v>
      </c>
      <c r="Z28" s="372">
        <f t="shared" si="0"/>
        <v>0</v>
      </c>
      <c r="AA28" s="257"/>
      <c r="AB28" s="263"/>
      <c r="AC28" s="264"/>
      <c r="AD28" s="263"/>
      <c r="AE28" s="265"/>
      <c r="AF28" s="257"/>
      <c r="AG28" s="260"/>
      <c r="AH28" s="260"/>
      <c r="AI28" s="259"/>
      <c r="AJ28" s="258"/>
      <c r="AK28" s="259"/>
      <c r="AL28" s="258"/>
      <c r="AM28" s="259"/>
      <c r="AN28" s="258"/>
      <c r="AO28" s="259"/>
      <c r="AP28" s="258"/>
      <c r="AQ28" s="259"/>
      <c r="AR28" s="258"/>
      <c r="AS28" s="256"/>
      <c r="AT28" s="257"/>
      <c r="AU28" s="260"/>
      <c r="AV28" s="260"/>
      <c r="AW28" s="259"/>
      <c r="AX28" s="258"/>
      <c r="AY28" s="259"/>
      <c r="AZ28" s="258"/>
      <c r="BA28" s="259"/>
      <c r="BB28" s="258"/>
      <c r="BC28" s="259"/>
      <c r="BD28" s="258"/>
      <c r="BE28" s="259"/>
      <c r="BF28" s="258"/>
      <c r="BG28" s="256"/>
      <c r="BH28" s="257"/>
      <c r="BI28" s="260"/>
      <c r="BJ28" s="260"/>
      <c r="BK28" s="259"/>
      <c r="BL28" s="258"/>
      <c r="BM28" s="259"/>
      <c r="BN28" s="258"/>
      <c r="BO28" s="259"/>
      <c r="BP28" s="258"/>
      <c r="BQ28" s="259"/>
      <c r="BR28" s="258"/>
      <c r="BS28" s="259"/>
      <c r="BT28" s="258"/>
      <c r="BU28" s="256"/>
      <c r="BV28" s="257"/>
      <c r="BW28" s="260"/>
      <c r="BX28" s="260"/>
      <c r="BY28" s="259"/>
      <c r="BZ28" s="258"/>
      <c r="CA28" s="259"/>
      <c r="CB28" s="258"/>
      <c r="CC28" s="259"/>
      <c r="CD28" s="258"/>
      <c r="CE28" s="259"/>
      <c r="CF28" s="258"/>
      <c r="CG28" s="259"/>
      <c r="CH28" s="258"/>
      <c r="CI28" s="256"/>
      <c r="CJ28" s="257"/>
      <c r="CK28" s="260"/>
      <c r="CL28" s="260"/>
      <c r="CM28" s="259"/>
      <c r="CN28" s="258"/>
      <c r="CO28" s="259"/>
      <c r="CP28" s="258"/>
      <c r="CQ28" s="259"/>
      <c r="CR28" s="258"/>
      <c r="CS28" s="259"/>
      <c r="CT28" s="258"/>
      <c r="CU28" s="259"/>
      <c r="CV28" s="258"/>
      <c r="CW28" s="256"/>
      <c r="CX28" s="257"/>
      <c r="CY28" s="260"/>
      <c r="CZ28" s="260"/>
      <c r="DA28" s="259"/>
      <c r="DB28" s="258"/>
      <c r="DC28" s="259"/>
      <c r="DD28" s="258"/>
      <c r="DE28" s="259"/>
      <c r="DF28" s="258"/>
      <c r="DG28" s="259"/>
      <c r="DH28" s="258"/>
      <c r="DI28" s="259"/>
      <c r="DJ28" s="258"/>
      <c r="DK28" s="256"/>
      <c r="DL28" s="256"/>
      <c r="DM28" s="261"/>
      <c r="DN28" s="261"/>
      <c r="DO28" s="261"/>
    </row>
    <row r="29" spans="1:119" s="262" customFormat="1" ht="15.75">
      <c r="A29" s="255">
        <v>18</v>
      </c>
      <c r="B29" s="287"/>
      <c r="C29" s="291"/>
      <c r="D29" s="373"/>
      <c r="E29" s="321"/>
      <c r="F29" s="364"/>
      <c r="G29" s="321" t="str">
        <f t="shared" si="1"/>
        <v>0</v>
      </c>
      <c r="H29" s="364"/>
      <c r="I29" s="319" t="str">
        <f t="shared" si="2"/>
        <v>0</v>
      </c>
      <c r="J29" s="365"/>
      <c r="K29" s="321" t="str">
        <f t="shared" si="3"/>
        <v>0</v>
      </c>
      <c r="L29" s="364"/>
      <c r="M29" s="321" t="str">
        <f t="shared" si="4"/>
        <v>0</v>
      </c>
      <c r="N29" s="364"/>
      <c r="O29" s="321" t="str">
        <f t="shared" si="5"/>
        <v>0</v>
      </c>
      <c r="P29" s="366">
        <f t="shared" si="6"/>
        <v>0</v>
      </c>
      <c r="Q29" s="356"/>
      <c r="R29" s="357">
        <v>18</v>
      </c>
      <c r="S29" s="367">
        <f>'CM2'!B29</f>
        <v>0</v>
      </c>
      <c r="T29" s="368">
        <f>'CM2'!C29</f>
        <v>0</v>
      </c>
      <c r="U29" s="369">
        <f>'CM2'!E29</f>
        <v>0</v>
      </c>
      <c r="V29" s="369" t="str">
        <f t="shared" si="7"/>
        <v>0</v>
      </c>
      <c r="W29" s="370">
        <f t="shared" si="8"/>
        <v>0</v>
      </c>
      <c r="X29" s="369" t="str">
        <f t="shared" si="9"/>
        <v>0</v>
      </c>
      <c r="Y29" s="371" t="str">
        <f t="shared" si="10"/>
        <v>0</v>
      </c>
      <c r="Z29" s="372">
        <f t="shared" si="0"/>
        <v>0</v>
      </c>
      <c r="AA29" s="257"/>
      <c r="AB29" s="258"/>
      <c r="AC29" s="259"/>
      <c r="AD29" s="258"/>
      <c r="AE29" s="256"/>
      <c r="AF29" s="257"/>
      <c r="AG29" s="260"/>
      <c r="AH29" s="260"/>
      <c r="AI29" s="259"/>
      <c r="AJ29" s="258"/>
      <c r="AK29" s="259"/>
      <c r="AL29" s="258"/>
      <c r="AM29" s="259"/>
      <c r="AN29" s="258"/>
      <c r="AO29" s="259"/>
      <c r="AP29" s="258"/>
      <c r="AQ29" s="259"/>
      <c r="AR29" s="258"/>
      <c r="AS29" s="256"/>
      <c r="AT29" s="257"/>
      <c r="AU29" s="260"/>
      <c r="AV29" s="260"/>
      <c r="AW29" s="259"/>
      <c r="AX29" s="258"/>
      <c r="AY29" s="259"/>
      <c r="AZ29" s="258"/>
      <c r="BA29" s="259"/>
      <c r="BB29" s="258"/>
      <c r="BC29" s="259"/>
      <c r="BD29" s="258"/>
      <c r="BE29" s="259"/>
      <c r="BF29" s="258"/>
      <c r="BG29" s="256"/>
      <c r="BH29" s="257"/>
      <c r="BI29" s="260"/>
      <c r="BJ29" s="260"/>
      <c r="BK29" s="259"/>
      <c r="BL29" s="258"/>
      <c r="BM29" s="259"/>
      <c r="BN29" s="258"/>
      <c r="BO29" s="259"/>
      <c r="BP29" s="258"/>
      <c r="BQ29" s="259"/>
      <c r="BR29" s="258"/>
      <c r="BS29" s="259"/>
      <c r="BT29" s="258"/>
      <c r="BU29" s="256"/>
      <c r="BV29" s="257"/>
      <c r="BW29" s="260"/>
      <c r="BX29" s="260"/>
      <c r="BY29" s="259"/>
      <c r="BZ29" s="258"/>
      <c r="CA29" s="259"/>
      <c r="CB29" s="258"/>
      <c r="CC29" s="259"/>
      <c r="CD29" s="258"/>
      <c r="CE29" s="259"/>
      <c r="CF29" s="258"/>
      <c r="CG29" s="259"/>
      <c r="CH29" s="258"/>
      <c r="CI29" s="256"/>
      <c r="CJ29" s="257"/>
      <c r="CK29" s="260"/>
      <c r="CL29" s="260"/>
      <c r="CM29" s="259"/>
      <c r="CN29" s="258"/>
      <c r="CO29" s="259"/>
      <c r="CP29" s="258"/>
      <c r="CQ29" s="259"/>
      <c r="CR29" s="258"/>
      <c r="CS29" s="259"/>
      <c r="CT29" s="258"/>
      <c r="CU29" s="259"/>
      <c r="CV29" s="258"/>
      <c r="CW29" s="256"/>
      <c r="CX29" s="257"/>
      <c r="CY29" s="260"/>
      <c r="CZ29" s="260"/>
      <c r="DA29" s="259"/>
      <c r="DB29" s="258"/>
      <c r="DC29" s="259"/>
      <c r="DD29" s="258"/>
      <c r="DE29" s="259"/>
      <c r="DF29" s="258"/>
      <c r="DG29" s="259"/>
      <c r="DH29" s="258"/>
      <c r="DI29" s="259"/>
      <c r="DJ29" s="258"/>
      <c r="DK29" s="256"/>
      <c r="DL29" s="256"/>
      <c r="DM29" s="261"/>
      <c r="DN29" s="261"/>
      <c r="DO29" s="261"/>
    </row>
    <row r="30" spans="1:119" s="262" customFormat="1" ht="15.75">
      <c r="A30" s="255">
        <v>19</v>
      </c>
      <c r="B30" s="287"/>
      <c r="C30" s="291"/>
      <c r="D30" s="373"/>
      <c r="E30" s="321"/>
      <c r="F30" s="364"/>
      <c r="G30" s="321" t="str">
        <f t="shared" si="1"/>
        <v>0</v>
      </c>
      <c r="H30" s="364"/>
      <c r="I30" s="319" t="str">
        <f t="shared" si="2"/>
        <v>0</v>
      </c>
      <c r="J30" s="365"/>
      <c r="K30" s="321" t="str">
        <f t="shared" si="3"/>
        <v>0</v>
      </c>
      <c r="L30" s="364"/>
      <c r="M30" s="321" t="str">
        <f t="shared" si="4"/>
        <v>0</v>
      </c>
      <c r="N30" s="364"/>
      <c r="O30" s="321" t="str">
        <f t="shared" si="5"/>
        <v>0</v>
      </c>
      <c r="P30" s="366">
        <f t="shared" si="6"/>
        <v>0</v>
      </c>
      <c r="Q30" s="356"/>
      <c r="R30" s="357">
        <v>19</v>
      </c>
      <c r="S30" s="367">
        <f>'CM2'!B30</f>
        <v>0</v>
      </c>
      <c r="T30" s="368">
        <f>'CM2'!C30</f>
        <v>0</v>
      </c>
      <c r="U30" s="369">
        <f>'CM2'!E30</f>
        <v>0</v>
      </c>
      <c r="V30" s="369" t="str">
        <f t="shared" si="7"/>
        <v>0</v>
      </c>
      <c r="W30" s="370">
        <f t="shared" si="8"/>
        <v>0</v>
      </c>
      <c r="X30" s="369" t="str">
        <f t="shared" si="9"/>
        <v>0</v>
      </c>
      <c r="Y30" s="371" t="str">
        <f t="shared" si="10"/>
        <v>0</v>
      </c>
      <c r="Z30" s="372">
        <f t="shared" si="0"/>
        <v>0</v>
      </c>
      <c r="AA30" s="257"/>
      <c r="AB30" s="258"/>
      <c r="AC30" s="259"/>
      <c r="AD30" s="258"/>
      <c r="AE30" s="256"/>
      <c r="AF30" s="257"/>
      <c r="AG30" s="260"/>
      <c r="AH30" s="260"/>
      <c r="AI30" s="259"/>
      <c r="AJ30" s="258"/>
      <c r="AK30" s="259"/>
      <c r="AL30" s="258"/>
      <c r="AM30" s="259"/>
      <c r="AN30" s="258"/>
      <c r="AO30" s="259"/>
      <c r="AP30" s="258"/>
      <c r="AQ30" s="259"/>
      <c r="AR30" s="258"/>
      <c r="AS30" s="256"/>
      <c r="AT30" s="257"/>
      <c r="AU30" s="260"/>
      <c r="AV30" s="260"/>
      <c r="AW30" s="259"/>
      <c r="AX30" s="258"/>
      <c r="AY30" s="259"/>
      <c r="AZ30" s="258"/>
      <c r="BA30" s="259"/>
      <c r="BB30" s="258"/>
      <c r="BC30" s="259"/>
      <c r="BD30" s="258"/>
      <c r="BE30" s="259"/>
      <c r="BF30" s="258"/>
      <c r="BG30" s="256"/>
      <c r="BH30" s="257"/>
      <c r="BI30" s="260"/>
      <c r="BJ30" s="260"/>
      <c r="BK30" s="259"/>
      <c r="BL30" s="258"/>
      <c r="BM30" s="259"/>
      <c r="BN30" s="258"/>
      <c r="BO30" s="259"/>
      <c r="BP30" s="258"/>
      <c r="BQ30" s="259"/>
      <c r="BR30" s="258"/>
      <c r="BS30" s="259"/>
      <c r="BT30" s="258"/>
      <c r="BU30" s="256"/>
      <c r="BV30" s="257"/>
      <c r="BW30" s="260"/>
      <c r="BX30" s="260"/>
      <c r="BY30" s="259"/>
      <c r="BZ30" s="258"/>
      <c r="CA30" s="259"/>
      <c r="CB30" s="258"/>
      <c r="CC30" s="259"/>
      <c r="CD30" s="258"/>
      <c r="CE30" s="259"/>
      <c r="CF30" s="258"/>
      <c r="CG30" s="259"/>
      <c r="CH30" s="258"/>
      <c r="CI30" s="256"/>
      <c r="CJ30" s="257"/>
      <c r="CK30" s="260"/>
      <c r="CL30" s="260"/>
      <c r="CM30" s="259"/>
      <c r="CN30" s="258"/>
      <c r="CO30" s="259"/>
      <c r="CP30" s="258"/>
      <c r="CQ30" s="259"/>
      <c r="CR30" s="258"/>
      <c r="CS30" s="259"/>
      <c r="CT30" s="258"/>
      <c r="CU30" s="259"/>
      <c r="CV30" s="258"/>
      <c r="CW30" s="256"/>
      <c r="CX30" s="257"/>
      <c r="CY30" s="260"/>
      <c r="CZ30" s="260"/>
      <c r="DA30" s="259"/>
      <c r="DB30" s="258"/>
      <c r="DC30" s="259"/>
      <c r="DD30" s="258"/>
      <c r="DE30" s="259"/>
      <c r="DF30" s="258"/>
      <c r="DG30" s="259"/>
      <c r="DH30" s="258"/>
      <c r="DI30" s="259"/>
      <c r="DJ30" s="258"/>
      <c r="DK30" s="256"/>
      <c r="DL30" s="256"/>
      <c r="DM30" s="261"/>
      <c r="DN30" s="261"/>
      <c r="DO30" s="261"/>
    </row>
    <row r="31" spans="1:119" s="262" customFormat="1" ht="15.75">
      <c r="A31" s="255">
        <v>20</v>
      </c>
      <c r="B31" s="287"/>
      <c r="C31" s="291"/>
      <c r="D31" s="373"/>
      <c r="E31" s="321"/>
      <c r="F31" s="364"/>
      <c r="G31" s="321" t="str">
        <f t="shared" si="1"/>
        <v>0</v>
      </c>
      <c r="H31" s="364"/>
      <c r="I31" s="319" t="str">
        <f t="shared" si="2"/>
        <v>0</v>
      </c>
      <c r="J31" s="365"/>
      <c r="K31" s="321" t="str">
        <f t="shared" si="3"/>
        <v>0</v>
      </c>
      <c r="L31" s="364"/>
      <c r="M31" s="321" t="str">
        <f t="shared" si="4"/>
        <v>0</v>
      </c>
      <c r="N31" s="364"/>
      <c r="O31" s="321" t="str">
        <f t="shared" si="5"/>
        <v>0</v>
      </c>
      <c r="P31" s="366">
        <f t="shared" si="6"/>
        <v>0</v>
      </c>
      <c r="Q31" s="356"/>
      <c r="R31" s="357">
        <v>20</v>
      </c>
      <c r="S31" s="367">
        <f>'CM2'!B31</f>
        <v>0</v>
      </c>
      <c r="T31" s="368">
        <f>'CM2'!C31</f>
        <v>0</v>
      </c>
      <c r="U31" s="369">
        <f>'CM2'!E31</f>
        <v>0</v>
      </c>
      <c r="V31" s="369" t="str">
        <f t="shared" si="7"/>
        <v>0</v>
      </c>
      <c r="W31" s="370">
        <f t="shared" si="8"/>
        <v>0</v>
      </c>
      <c r="X31" s="369" t="str">
        <f t="shared" si="9"/>
        <v>0</v>
      </c>
      <c r="Y31" s="371" t="str">
        <f t="shared" si="10"/>
        <v>0</v>
      </c>
      <c r="Z31" s="372">
        <f t="shared" si="0"/>
        <v>0</v>
      </c>
      <c r="AA31" s="257"/>
      <c r="AB31" s="258"/>
      <c r="AC31" s="259"/>
      <c r="AD31" s="258"/>
      <c r="AE31" s="256"/>
      <c r="AF31" s="257"/>
      <c r="AG31" s="258"/>
      <c r="AH31" s="260"/>
      <c r="AI31" s="259"/>
      <c r="AJ31" s="258"/>
      <c r="AK31" s="259"/>
      <c r="AL31" s="258"/>
      <c r="AM31" s="259"/>
      <c r="AN31" s="258"/>
      <c r="AO31" s="259"/>
      <c r="AP31" s="258"/>
      <c r="AQ31" s="259"/>
      <c r="AR31" s="258"/>
      <c r="AS31" s="256"/>
      <c r="AT31" s="257"/>
      <c r="AU31" s="258"/>
      <c r="AV31" s="260"/>
      <c r="AW31" s="259"/>
      <c r="AX31" s="258"/>
      <c r="AY31" s="259"/>
      <c r="AZ31" s="258"/>
      <c r="BA31" s="259"/>
      <c r="BB31" s="258"/>
      <c r="BC31" s="259"/>
      <c r="BD31" s="258"/>
      <c r="BE31" s="259"/>
      <c r="BF31" s="258"/>
      <c r="BG31" s="256"/>
      <c r="BH31" s="257"/>
      <c r="BI31" s="258"/>
      <c r="BJ31" s="260"/>
      <c r="BK31" s="259"/>
      <c r="BL31" s="258"/>
      <c r="BM31" s="259"/>
      <c r="BN31" s="258"/>
      <c r="BO31" s="259"/>
      <c r="BP31" s="258"/>
      <c r="BQ31" s="259"/>
      <c r="BR31" s="258"/>
      <c r="BS31" s="259"/>
      <c r="BT31" s="258"/>
      <c r="BU31" s="256"/>
      <c r="BV31" s="257"/>
      <c r="BW31" s="258"/>
      <c r="BX31" s="260"/>
      <c r="BY31" s="259"/>
      <c r="BZ31" s="258"/>
      <c r="CA31" s="259"/>
      <c r="CB31" s="258"/>
      <c r="CC31" s="259"/>
      <c r="CD31" s="258"/>
      <c r="CE31" s="259"/>
      <c r="CF31" s="258"/>
      <c r="CG31" s="259"/>
      <c r="CH31" s="258"/>
      <c r="CI31" s="256"/>
      <c r="CJ31" s="257"/>
      <c r="CK31" s="258"/>
      <c r="CL31" s="260"/>
      <c r="CM31" s="259"/>
      <c r="CN31" s="258"/>
      <c r="CO31" s="259"/>
      <c r="CP31" s="258"/>
      <c r="CQ31" s="259"/>
      <c r="CR31" s="258"/>
      <c r="CS31" s="259"/>
      <c r="CT31" s="258"/>
      <c r="CU31" s="259"/>
      <c r="CV31" s="258"/>
      <c r="CW31" s="256"/>
      <c r="CX31" s="257"/>
      <c r="CY31" s="258"/>
      <c r="CZ31" s="260"/>
      <c r="DA31" s="259"/>
      <c r="DB31" s="258"/>
      <c r="DC31" s="259"/>
      <c r="DD31" s="258"/>
      <c r="DE31" s="259"/>
      <c r="DF31" s="258"/>
      <c r="DG31" s="259"/>
      <c r="DH31" s="258"/>
      <c r="DI31" s="259"/>
      <c r="DJ31" s="258"/>
      <c r="DK31" s="256"/>
      <c r="DL31" s="256"/>
      <c r="DM31" s="261"/>
      <c r="DN31" s="261"/>
      <c r="DO31" s="261"/>
    </row>
    <row r="32" spans="1:119" s="262" customFormat="1" ht="15.75">
      <c r="A32" s="255">
        <v>21</v>
      </c>
      <c r="B32" s="287"/>
      <c r="C32" s="291"/>
      <c r="D32" s="373"/>
      <c r="E32" s="321"/>
      <c r="F32" s="364"/>
      <c r="G32" s="321" t="str">
        <f t="shared" si="1"/>
        <v>0</v>
      </c>
      <c r="H32" s="364"/>
      <c r="I32" s="319" t="str">
        <f t="shared" si="2"/>
        <v>0</v>
      </c>
      <c r="J32" s="365"/>
      <c r="K32" s="321" t="str">
        <f t="shared" si="3"/>
        <v>0</v>
      </c>
      <c r="L32" s="364"/>
      <c r="M32" s="321" t="str">
        <f t="shared" si="4"/>
        <v>0</v>
      </c>
      <c r="N32" s="364"/>
      <c r="O32" s="321" t="str">
        <f t="shared" si="5"/>
        <v>0</v>
      </c>
      <c r="P32" s="366">
        <f t="shared" si="6"/>
        <v>0</v>
      </c>
      <c r="Q32" s="356"/>
      <c r="R32" s="357">
        <v>21</v>
      </c>
      <c r="S32" s="367">
        <f>'CM2'!B32</f>
        <v>0</v>
      </c>
      <c r="T32" s="368">
        <f>'CM2'!C32</f>
        <v>0</v>
      </c>
      <c r="U32" s="369">
        <f>'CM2'!E32</f>
        <v>0</v>
      </c>
      <c r="V32" s="369" t="str">
        <f t="shared" si="7"/>
        <v>0</v>
      </c>
      <c r="W32" s="370">
        <f t="shared" si="8"/>
        <v>0</v>
      </c>
      <c r="X32" s="369" t="str">
        <f t="shared" si="9"/>
        <v>0</v>
      </c>
      <c r="Y32" s="371" t="str">
        <f t="shared" si="10"/>
        <v>0</v>
      </c>
      <c r="Z32" s="372">
        <f t="shared" si="0"/>
        <v>0</v>
      </c>
      <c r="AA32" s="257"/>
      <c r="AB32" s="258"/>
      <c r="AC32" s="259"/>
      <c r="AD32" s="258"/>
      <c r="AE32" s="256"/>
      <c r="AF32" s="257"/>
      <c r="AG32" s="258"/>
      <c r="AH32" s="260"/>
      <c r="AI32" s="259"/>
      <c r="AJ32" s="258"/>
      <c r="AK32" s="259"/>
      <c r="AL32" s="258"/>
      <c r="AM32" s="259"/>
      <c r="AN32" s="258"/>
      <c r="AO32" s="259"/>
      <c r="AP32" s="258"/>
      <c r="AQ32" s="259"/>
      <c r="AR32" s="258"/>
      <c r="AS32" s="256"/>
      <c r="AT32" s="257"/>
      <c r="AU32" s="258"/>
      <c r="AV32" s="260"/>
      <c r="AW32" s="259"/>
      <c r="AX32" s="258"/>
      <c r="AY32" s="259"/>
      <c r="AZ32" s="258"/>
      <c r="BA32" s="259"/>
      <c r="BB32" s="258"/>
      <c r="BC32" s="259"/>
      <c r="BD32" s="258"/>
      <c r="BE32" s="259"/>
      <c r="BF32" s="258"/>
      <c r="BG32" s="256"/>
      <c r="BH32" s="257"/>
      <c r="BI32" s="258"/>
      <c r="BJ32" s="260"/>
      <c r="BK32" s="259"/>
      <c r="BL32" s="258"/>
      <c r="BM32" s="259"/>
      <c r="BN32" s="258"/>
      <c r="BO32" s="259"/>
      <c r="BP32" s="258"/>
      <c r="BQ32" s="259"/>
      <c r="BR32" s="258"/>
      <c r="BS32" s="259"/>
      <c r="BT32" s="258"/>
      <c r="BU32" s="256"/>
      <c r="BV32" s="257"/>
      <c r="BW32" s="258"/>
      <c r="BX32" s="260"/>
      <c r="BY32" s="259"/>
      <c r="BZ32" s="258"/>
      <c r="CA32" s="259"/>
      <c r="CB32" s="258"/>
      <c r="CC32" s="259"/>
      <c r="CD32" s="258"/>
      <c r="CE32" s="259"/>
      <c r="CF32" s="258"/>
      <c r="CG32" s="259"/>
      <c r="CH32" s="258"/>
      <c r="CI32" s="256"/>
      <c r="CJ32" s="257"/>
      <c r="CK32" s="258"/>
      <c r="CL32" s="260"/>
      <c r="CM32" s="259"/>
      <c r="CN32" s="258"/>
      <c r="CO32" s="259"/>
      <c r="CP32" s="258"/>
      <c r="CQ32" s="259"/>
      <c r="CR32" s="258"/>
      <c r="CS32" s="259"/>
      <c r="CT32" s="258"/>
      <c r="CU32" s="259"/>
      <c r="CV32" s="258"/>
      <c r="CW32" s="256"/>
      <c r="CX32" s="257"/>
      <c r="CY32" s="258"/>
      <c r="CZ32" s="260"/>
      <c r="DA32" s="259"/>
      <c r="DB32" s="258"/>
      <c r="DC32" s="259"/>
      <c r="DD32" s="258"/>
      <c r="DE32" s="259"/>
      <c r="DF32" s="258"/>
      <c r="DG32" s="259"/>
      <c r="DH32" s="258"/>
      <c r="DI32" s="259"/>
      <c r="DJ32" s="258"/>
      <c r="DK32" s="256"/>
      <c r="DL32" s="256"/>
      <c r="DM32" s="261"/>
      <c r="DN32" s="261"/>
      <c r="DO32" s="261"/>
    </row>
    <row r="33" spans="1:119" s="262" customFormat="1" ht="15.75">
      <c r="A33" s="255">
        <v>22</v>
      </c>
      <c r="B33" s="287"/>
      <c r="C33" s="291"/>
      <c r="D33" s="373"/>
      <c r="E33" s="321"/>
      <c r="F33" s="364"/>
      <c r="G33" s="321" t="str">
        <f t="shared" si="1"/>
        <v>0</v>
      </c>
      <c r="H33" s="364"/>
      <c r="I33" s="319" t="str">
        <f t="shared" si="2"/>
        <v>0</v>
      </c>
      <c r="J33" s="365"/>
      <c r="K33" s="321" t="str">
        <f t="shared" si="3"/>
        <v>0</v>
      </c>
      <c r="L33" s="364"/>
      <c r="M33" s="321" t="str">
        <f t="shared" si="4"/>
        <v>0</v>
      </c>
      <c r="N33" s="364"/>
      <c r="O33" s="321" t="str">
        <f t="shared" si="5"/>
        <v>0</v>
      </c>
      <c r="P33" s="366">
        <f t="shared" si="6"/>
        <v>0</v>
      </c>
      <c r="Q33" s="356"/>
      <c r="R33" s="357">
        <v>22</v>
      </c>
      <c r="S33" s="367">
        <f>'CM2'!B33</f>
        <v>0</v>
      </c>
      <c r="T33" s="368">
        <f>'CM2'!C33</f>
        <v>0</v>
      </c>
      <c r="U33" s="369">
        <f>'CM2'!E33</f>
        <v>0</v>
      </c>
      <c r="V33" s="369" t="str">
        <f t="shared" si="7"/>
        <v>0</v>
      </c>
      <c r="W33" s="370">
        <f t="shared" si="8"/>
        <v>0</v>
      </c>
      <c r="X33" s="369" t="str">
        <f t="shared" si="9"/>
        <v>0</v>
      </c>
      <c r="Y33" s="371" t="str">
        <f t="shared" si="10"/>
        <v>0</v>
      </c>
      <c r="Z33" s="372">
        <f t="shared" si="0"/>
        <v>0</v>
      </c>
      <c r="AA33" s="257"/>
      <c r="AB33" s="258"/>
      <c r="AC33" s="259"/>
      <c r="AD33" s="258"/>
      <c r="AE33" s="256"/>
      <c r="AF33" s="257"/>
      <c r="AG33" s="258"/>
      <c r="AH33" s="260"/>
      <c r="AI33" s="259"/>
      <c r="AJ33" s="258"/>
      <c r="AK33" s="259"/>
      <c r="AL33" s="258"/>
      <c r="AM33" s="259"/>
      <c r="AN33" s="258"/>
      <c r="AO33" s="259"/>
      <c r="AP33" s="258"/>
      <c r="AQ33" s="259"/>
      <c r="AR33" s="258"/>
      <c r="AS33" s="256"/>
      <c r="AT33" s="257"/>
      <c r="AU33" s="258"/>
      <c r="AV33" s="260"/>
      <c r="AW33" s="259"/>
      <c r="AX33" s="258"/>
      <c r="AY33" s="259"/>
      <c r="AZ33" s="258"/>
      <c r="BA33" s="259"/>
      <c r="BB33" s="258"/>
      <c r="BC33" s="259"/>
      <c r="BD33" s="258"/>
      <c r="BE33" s="259"/>
      <c r="BF33" s="258"/>
      <c r="BG33" s="256"/>
      <c r="BH33" s="257"/>
      <c r="BI33" s="258"/>
      <c r="BJ33" s="260"/>
      <c r="BK33" s="259"/>
      <c r="BL33" s="258"/>
      <c r="BM33" s="259"/>
      <c r="BN33" s="258"/>
      <c r="BO33" s="259"/>
      <c r="BP33" s="258"/>
      <c r="BQ33" s="259"/>
      <c r="BR33" s="258"/>
      <c r="BS33" s="259"/>
      <c r="BT33" s="258"/>
      <c r="BU33" s="256"/>
      <c r="BV33" s="257"/>
      <c r="BW33" s="258"/>
      <c r="BX33" s="260"/>
      <c r="BY33" s="259"/>
      <c r="BZ33" s="258"/>
      <c r="CA33" s="259"/>
      <c r="CB33" s="258"/>
      <c r="CC33" s="259"/>
      <c r="CD33" s="258"/>
      <c r="CE33" s="259"/>
      <c r="CF33" s="258"/>
      <c r="CG33" s="259"/>
      <c r="CH33" s="258"/>
      <c r="CI33" s="256"/>
      <c r="CJ33" s="257"/>
      <c r="CK33" s="258"/>
      <c r="CL33" s="260"/>
      <c r="CM33" s="259"/>
      <c r="CN33" s="258"/>
      <c r="CO33" s="259"/>
      <c r="CP33" s="258"/>
      <c r="CQ33" s="259"/>
      <c r="CR33" s="258"/>
      <c r="CS33" s="259"/>
      <c r="CT33" s="258"/>
      <c r="CU33" s="259"/>
      <c r="CV33" s="258"/>
      <c r="CW33" s="256"/>
      <c r="CX33" s="257"/>
      <c r="CY33" s="258"/>
      <c r="CZ33" s="260"/>
      <c r="DA33" s="259"/>
      <c r="DB33" s="258"/>
      <c r="DC33" s="259"/>
      <c r="DD33" s="258"/>
      <c r="DE33" s="259"/>
      <c r="DF33" s="258"/>
      <c r="DG33" s="259"/>
      <c r="DH33" s="258"/>
      <c r="DI33" s="259"/>
      <c r="DJ33" s="258"/>
      <c r="DK33" s="256"/>
      <c r="DL33" s="256"/>
      <c r="DM33" s="261"/>
      <c r="DN33" s="261"/>
      <c r="DO33" s="261"/>
    </row>
    <row r="34" spans="1:119" s="262" customFormat="1" ht="15.75">
      <c r="A34" s="255">
        <v>23</v>
      </c>
      <c r="B34" s="287"/>
      <c r="C34" s="291"/>
      <c r="D34" s="373"/>
      <c r="E34" s="321"/>
      <c r="F34" s="364"/>
      <c r="G34" s="321" t="str">
        <f t="shared" si="1"/>
        <v>0</v>
      </c>
      <c r="H34" s="364"/>
      <c r="I34" s="319" t="str">
        <f t="shared" si="2"/>
        <v>0</v>
      </c>
      <c r="J34" s="365"/>
      <c r="K34" s="321" t="str">
        <f t="shared" si="3"/>
        <v>0</v>
      </c>
      <c r="L34" s="364"/>
      <c r="M34" s="321" t="str">
        <f t="shared" si="4"/>
        <v>0</v>
      </c>
      <c r="N34" s="364"/>
      <c r="O34" s="321" t="str">
        <f t="shared" si="5"/>
        <v>0</v>
      </c>
      <c r="P34" s="366">
        <f t="shared" si="6"/>
        <v>0</v>
      </c>
      <c r="Q34" s="356"/>
      <c r="R34" s="357">
        <v>23</v>
      </c>
      <c r="S34" s="367">
        <f>'CM2'!B34</f>
        <v>0</v>
      </c>
      <c r="T34" s="368">
        <f>'CM2'!C34</f>
        <v>0</v>
      </c>
      <c r="U34" s="369">
        <f>'CM2'!E34</f>
        <v>0</v>
      </c>
      <c r="V34" s="369" t="str">
        <f t="shared" si="7"/>
        <v>0</v>
      </c>
      <c r="W34" s="370">
        <f t="shared" si="8"/>
        <v>0</v>
      </c>
      <c r="X34" s="369" t="str">
        <f t="shared" si="9"/>
        <v>0</v>
      </c>
      <c r="Y34" s="371" t="str">
        <f t="shared" si="10"/>
        <v>0</v>
      </c>
      <c r="Z34" s="372">
        <f t="shared" si="0"/>
        <v>0</v>
      </c>
      <c r="AA34" s="257"/>
      <c r="AB34" s="258"/>
      <c r="AC34" s="259"/>
      <c r="AD34" s="258"/>
      <c r="AE34" s="256"/>
      <c r="AF34" s="257"/>
      <c r="AG34" s="258"/>
      <c r="AH34" s="260"/>
      <c r="AI34" s="259"/>
      <c r="AJ34" s="258"/>
      <c r="AK34" s="259"/>
      <c r="AL34" s="258"/>
      <c r="AM34" s="259"/>
      <c r="AN34" s="258"/>
      <c r="AO34" s="259"/>
      <c r="AP34" s="258"/>
      <c r="AQ34" s="259"/>
      <c r="AR34" s="258"/>
      <c r="AS34" s="256"/>
      <c r="AT34" s="257"/>
      <c r="AU34" s="258"/>
      <c r="AV34" s="260"/>
      <c r="AW34" s="259"/>
      <c r="AX34" s="258"/>
      <c r="AY34" s="259"/>
      <c r="AZ34" s="258"/>
      <c r="BA34" s="259"/>
      <c r="BB34" s="258"/>
      <c r="BC34" s="259"/>
      <c r="BD34" s="258"/>
      <c r="BE34" s="259"/>
      <c r="BF34" s="258"/>
      <c r="BG34" s="256"/>
      <c r="BH34" s="257"/>
      <c r="BI34" s="258"/>
      <c r="BJ34" s="260"/>
      <c r="BK34" s="259"/>
      <c r="BL34" s="258"/>
      <c r="BM34" s="259"/>
      <c r="BN34" s="258"/>
      <c r="BO34" s="259"/>
      <c r="BP34" s="258"/>
      <c r="BQ34" s="259"/>
      <c r="BR34" s="258"/>
      <c r="BS34" s="259"/>
      <c r="BT34" s="258"/>
      <c r="BU34" s="256"/>
      <c r="BV34" s="257"/>
      <c r="BW34" s="258"/>
      <c r="BX34" s="260"/>
      <c r="BY34" s="259"/>
      <c r="BZ34" s="258"/>
      <c r="CA34" s="259"/>
      <c r="CB34" s="258"/>
      <c r="CC34" s="259"/>
      <c r="CD34" s="258"/>
      <c r="CE34" s="259"/>
      <c r="CF34" s="258"/>
      <c r="CG34" s="259"/>
      <c r="CH34" s="258"/>
      <c r="CI34" s="256"/>
      <c r="CJ34" s="257"/>
      <c r="CK34" s="258"/>
      <c r="CL34" s="260"/>
      <c r="CM34" s="259"/>
      <c r="CN34" s="258"/>
      <c r="CO34" s="259"/>
      <c r="CP34" s="258"/>
      <c r="CQ34" s="259"/>
      <c r="CR34" s="258"/>
      <c r="CS34" s="259"/>
      <c r="CT34" s="258"/>
      <c r="CU34" s="259"/>
      <c r="CV34" s="258"/>
      <c r="CW34" s="256"/>
      <c r="CX34" s="257"/>
      <c r="CY34" s="258"/>
      <c r="CZ34" s="260"/>
      <c r="DA34" s="259"/>
      <c r="DB34" s="258"/>
      <c r="DC34" s="259"/>
      <c r="DD34" s="258"/>
      <c r="DE34" s="259"/>
      <c r="DF34" s="258"/>
      <c r="DG34" s="259"/>
      <c r="DH34" s="258"/>
      <c r="DI34" s="259"/>
      <c r="DJ34" s="258"/>
      <c r="DK34" s="256"/>
      <c r="DL34" s="256"/>
      <c r="DM34" s="261"/>
      <c r="DN34" s="261"/>
      <c r="DO34" s="261"/>
    </row>
    <row r="35" spans="1:119" s="262" customFormat="1" ht="15.75">
      <c r="A35" s="255">
        <v>24</v>
      </c>
      <c r="B35" s="287"/>
      <c r="C35" s="291"/>
      <c r="D35" s="373"/>
      <c r="E35" s="321"/>
      <c r="F35" s="364"/>
      <c r="G35" s="321" t="str">
        <f t="shared" si="1"/>
        <v>0</v>
      </c>
      <c r="H35" s="364"/>
      <c r="I35" s="319" t="str">
        <f t="shared" si="2"/>
        <v>0</v>
      </c>
      <c r="J35" s="365"/>
      <c r="K35" s="321" t="str">
        <f t="shared" si="3"/>
        <v>0</v>
      </c>
      <c r="L35" s="364"/>
      <c r="M35" s="321" t="str">
        <f t="shared" si="4"/>
        <v>0</v>
      </c>
      <c r="N35" s="364"/>
      <c r="O35" s="321" t="str">
        <f t="shared" si="5"/>
        <v>0</v>
      </c>
      <c r="P35" s="366">
        <f t="shared" si="6"/>
        <v>0</v>
      </c>
      <c r="Q35" s="356"/>
      <c r="R35" s="357">
        <v>24</v>
      </c>
      <c r="S35" s="367">
        <f>'CM2'!B35</f>
        <v>0</v>
      </c>
      <c r="T35" s="368">
        <f>'CM2'!C35</f>
        <v>0</v>
      </c>
      <c r="U35" s="369">
        <f>'CM2'!E35</f>
        <v>0</v>
      </c>
      <c r="V35" s="369" t="str">
        <f t="shared" si="7"/>
        <v>0</v>
      </c>
      <c r="W35" s="370">
        <f t="shared" si="8"/>
        <v>0</v>
      </c>
      <c r="X35" s="369" t="str">
        <f t="shared" si="9"/>
        <v>0</v>
      </c>
      <c r="Y35" s="371" t="str">
        <f t="shared" si="10"/>
        <v>0</v>
      </c>
      <c r="Z35" s="372">
        <f t="shared" si="0"/>
        <v>0</v>
      </c>
      <c r="AA35" s="257"/>
      <c r="AB35" s="258"/>
      <c r="AC35" s="259"/>
      <c r="AD35" s="258"/>
      <c r="AE35" s="256"/>
      <c r="AF35" s="257"/>
      <c r="AG35" s="258"/>
      <c r="AH35" s="260"/>
      <c r="AI35" s="259"/>
      <c r="AJ35" s="258"/>
      <c r="AK35" s="259"/>
      <c r="AL35" s="258"/>
      <c r="AM35" s="259"/>
      <c r="AN35" s="258"/>
      <c r="AO35" s="259"/>
      <c r="AP35" s="258"/>
      <c r="AQ35" s="259"/>
      <c r="AR35" s="258"/>
      <c r="AS35" s="256"/>
      <c r="AT35" s="257"/>
      <c r="AU35" s="258"/>
      <c r="AV35" s="260"/>
      <c r="AW35" s="259"/>
      <c r="AX35" s="258"/>
      <c r="AY35" s="259"/>
      <c r="AZ35" s="258"/>
      <c r="BA35" s="259"/>
      <c r="BB35" s="258"/>
      <c r="BC35" s="259"/>
      <c r="BD35" s="258"/>
      <c r="BE35" s="259"/>
      <c r="BF35" s="258"/>
      <c r="BG35" s="256"/>
      <c r="BH35" s="257"/>
      <c r="BI35" s="258"/>
      <c r="BJ35" s="260"/>
      <c r="BK35" s="259"/>
      <c r="BL35" s="258"/>
      <c r="BM35" s="259"/>
      <c r="BN35" s="258"/>
      <c r="BO35" s="259"/>
      <c r="BP35" s="258"/>
      <c r="BQ35" s="259"/>
      <c r="BR35" s="258"/>
      <c r="BS35" s="259"/>
      <c r="BT35" s="258"/>
      <c r="BU35" s="256"/>
      <c r="BV35" s="257"/>
      <c r="BW35" s="258"/>
      <c r="BX35" s="260"/>
      <c r="BY35" s="259"/>
      <c r="BZ35" s="258"/>
      <c r="CA35" s="259"/>
      <c r="CB35" s="258"/>
      <c r="CC35" s="259"/>
      <c r="CD35" s="258"/>
      <c r="CE35" s="259"/>
      <c r="CF35" s="258"/>
      <c r="CG35" s="259"/>
      <c r="CH35" s="258"/>
      <c r="CI35" s="256"/>
      <c r="CJ35" s="257"/>
      <c r="CK35" s="258"/>
      <c r="CL35" s="260"/>
      <c r="CM35" s="259"/>
      <c r="CN35" s="258"/>
      <c r="CO35" s="259"/>
      <c r="CP35" s="258"/>
      <c r="CQ35" s="259"/>
      <c r="CR35" s="258"/>
      <c r="CS35" s="259"/>
      <c r="CT35" s="258"/>
      <c r="CU35" s="259"/>
      <c r="CV35" s="258"/>
      <c r="CW35" s="256"/>
      <c r="CX35" s="257"/>
      <c r="CY35" s="258"/>
      <c r="CZ35" s="260"/>
      <c r="DA35" s="259"/>
      <c r="DB35" s="258"/>
      <c r="DC35" s="259"/>
      <c r="DD35" s="258"/>
      <c r="DE35" s="259"/>
      <c r="DF35" s="258"/>
      <c r="DG35" s="259"/>
      <c r="DH35" s="258"/>
      <c r="DI35" s="259"/>
      <c r="DJ35" s="258"/>
      <c r="DK35" s="256"/>
      <c r="DL35" s="256"/>
      <c r="DM35" s="261"/>
      <c r="DN35" s="261"/>
      <c r="DO35" s="261"/>
    </row>
    <row r="36" spans="1:119" s="262" customFormat="1" ht="15.75">
      <c r="A36" s="255">
        <v>25</v>
      </c>
      <c r="B36" s="287"/>
      <c r="C36" s="291"/>
      <c r="D36" s="373"/>
      <c r="E36" s="321"/>
      <c r="F36" s="364"/>
      <c r="G36" s="321" t="str">
        <f t="shared" si="1"/>
        <v>0</v>
      </c>
      <c r="H36" s="364"/>
      <c r="I36" s="319" t="str">
        <f t="shared" si="2"/>
        <v>0</v>
      </c>
      <c r="J36" s="365"/>
      <c r="K36" s="321" t="str">
        <f t="shared" si="3"/>
        <v>0</v>
      </c>
      <c r="L36" s="364"/>
      <c r="M36" s="321" t="str">
        <f t="shared" si="4"/>
        <v>0</v>
      </c>
      <c r="N36" s="364"/>
      <c r="O36" s="321" t="str">
        <f t="shared" si="5"/>
        <v>0</v>
      </c>
      <c r="P36" s="366">
        <f t="shared" si="6"/>
        <v>0</v>
      </c>
      <c r="Q36" s="356"/>
      <c r="R36" s="357">
        <v>25</v>
      </c>
      <c r="S36" s="367">
        <f>'CM2'!B36</f>
        <v>0</v>
      </c>
      <c r="T36" s="368">
        <f>'CM2'!C36</f>
        <v>0</v>
      </c>
      <c r="U36" s="369">
        <f>'CM2'!E36</f>
        <v>0</v>
      </c>
      <c r="V36" s="369" t="str">
        <f t="shared" si="7"/>
        <v>0</v>
      </c>
      <c r="W36" s="370">
        <f t="shared" si="8"/>
        <v>0</v>
      </c>
      <c r="X36" s="369" t="str">
        <f t="shared" si="9"/>
        <v>0</v>
      </c>
      <c r="Y36" s="371" t="str">
        <f t="shared" si="10"/>
        <v>0</v>
      </c>
      <c r="Z36" s="372">
        <f t="shared" si="0"/>
        <v>0</v>
      </c>
      <c r="AA36" s="257"/>
      <c r="AB36" s="258"/>
      <c r="AC36" s="259"/>
      <c r="AD36" s="258"/>
      <c r="AE36" s="256"/>
      <c r="AF36" s="257"/>
      <c r="AG36" s="258"/>
      <c r="AH36" s="260"/>
      <c r="AI36" s="259"/>
      <c r="AJ36" s="258"/>
      <c r="AK36" s="259"/>
      <c r="AL36" s="258"/>
      <c r="AM36" s="259"/>
      <c r="AN36" s="258"/>
      <c r="AO36" s="259"/>
      <c r="AP36" s="258"/>
      <c r="AQ36" s="259"/>
      <c r="AR36" s="258"/>
      <c r="AS36" s="256"/>
      <c r="AT36" s="257"/>
      <c r="AU36" s="258"/>
      <c r="AV36" s="260"/>
      <c r="AW36" s="259"/>
      <c r="AX36" s="258"/>
      <c r="AY36" s="259"/>
      <c r="AZ36" s="258"/>
      <c r="BA36" s="259"/>
      <c r="BB36" s="258"/>
      <c r="BC36" s="259"/>
      <c r="BD36" s="258"/>
      <c r="BE36" s="259"/>
      <c r="BF36" s="258"/>
      <c r="BG36" s="256"/>
      <c r="BH36" s="257"/>
      <c r="BI36" s="258"/>
      <c r="BJ36" s="260"/>
      <c r="BK36" s="259"/>
      <c r="BL36" s="258"/>
      <c r="BM36" s="259"/>
      <c r="BN36" s="258"/>
      <c r="BO36" s="259"/>
      <c r="BP36" s="258"/>
      <c r="BQ36" s="259"/>
      <c r="BR36" s="258"/>
      <c r="BS36" s="259"/>
      <c r="BT36" s="258"/>
      <c r="BU36" s="256"/>
      <c r="BV36" s="257"/>
      <c r="BW36" s="258"/>
      <c r="BX36" s="260"/>
      <c r="BY36" s="259"/>
      <c r="BZ36" s="258"/>
      <c r="CA36" s="259"/>
      <c r="CB36" s="258"/>
      <c r="CC36" s="259"/>
      <c r="CD36" s="258"/>
      <c r="CE36" s="259"/>
      <c r="CF36" s="258"/>
      <c r="CG36" s="259"/>
      <c r="CH36" s="258"/>
      <c r="CI36" s="256"/>
      <c r="CJ36" s="257"/>
      <c r="CK36" s="258"/>
      <c r="CL36" s="260"/>
      <c r="CM36" s="259"/>
      <c r="CN36" s="258"/>
      <c r="CO36" s="259"/>
      <c r="CP36" s="258"/>
      <c r="CQ36" s="259"/>
      <c r="CR36" s="258"/>
      <c r="CS36" s="259"/>
      <c r="CT36" s="258"/>
      <c r="CU36" s="259"/>
      <c r="CV36" s="258"/>
      <c r="CW36" s="256"/>
      <c r="CX36" s="257"/>
      <c r="CY36" s="258"/>
      <c r="CZ36" s="260"/>
      <c r="DA36" s="259"/>
      <c r="DB36" s="258"/>
      <c r="DC36" s="259"/>
      <c r="DD36" s="258"/>
      <c r="DE36" s="259"/>
      <c r="DF36" s="258"/>
      <c r="DG36" s="259"/>
      <c r="DH36" s="258"/>
      <c r="DI36" s="259"/>
      <c r="DJ36" s="258"/>
      <c r="DK36" s="256"/>
      <c r="DL36" s="256"/>
      <c r="DM36" s="261"/>
      <c r="DN36" s="261"/>
      <c r="DO36" s="261"/>
    </row>
    <row r="37" spans="1:119" s="262" customFormat="1" ht="15.75">
      <c r="A37" s="255">
        <v>26</v>
      </c>
      <c r="B37" s="287"/>
      <c r="C37" s="291"/>
      <c r="D37" s="373"/>
      <c r="E37" s="321"/>
      <c r="F37" s="364"/>
      <c r="G37" s="321" t="str">
        <f t="shared" si="1"/>
        <v>0</v>
      </c>
      <c r="H37" s="364"/>
      <c r="I37" s="319" t="str">
        <f t="shared" si="2"/>
        <v>0</v>
      </c>
      <c r="J37" s="365"/>
      <c r="K37" s="321" t="str">
        <f t="shared" si="3"/>
        <v>0</v>
      </c>
      <c r="L37" s="364"/>
      <c r="M37" s="321" t="str">
        <f t="shared" si="4"/>
        <v>0</v>
      </c>
      <c r="N37" s="364"/>
      <c r="O37" s="321" t="str">
        <f t="shared" si="5"/>
        <v>0</v>
      </c>
      <c r="P37" s="366">
        <f t="shared" si="6"/>
        <v>0</v>
      </c>
      <c r="Q37" s="356"/>
      <c r="R37" s="357">
        <v>26</v>
      </c>
      <c r="S37" s="367">
        <f>'CM2'!B37</f>
        <v>0</v>
      </c>
      <c r="T37" s="368">
        <f>'CM2'!C37</f>
        <v>0</v>
      </c>
      <c r="U37" s="369">
        <f>'CM2'!E37</f>
        <v>0</v>
      </c>
      <c r="V37" s="369" t="str">
        <f t="shared" si="7"/>
        <v>0</v>
      </c>
      <c r="W37" s="370">
        <f t="shared" si="8"/>
        <v>0</v>
      </c>
      <c r="X37" s="369" t="str">
        <f t="shared" si="9"/>
        <v>0</v>
      </c>
      <c r="Y37" s="371" t="str">
        <f t="shared" si="10"/>
        <v>0</v>
      </c>
      <c r="Z37" s="372">
        <f t="shared" si="0"/>
        <v>0</v>
      </c>
      <c r="AA37" s="257"/>
      <c r="AB37" s="258"/>
      <c r="AC37" s="259"/>
      <c r="AD37" s="258"/>
      <c r="AE37" s="256"/>
      <c r="AF37" s="257"/>
      <c r="AG37" s="258"/>
      <c r="AH37" s="260"/>
      <c r="AI37" s="259"/>
      <c r="AJ37" s="258"/>
      <c r="AK37" s="259"/>
      <c r="AL37" s="258"/>
      <c r="AM37" s="259"/>
      <c r="AN37" s="258"/>
      <c r="AO37" s="259"/>
      <c r="AP37" s="258"/>
      <c r="AQ37" s="259"/>
      <c r="AR37" s="258"/>
      <c r="AS37" s="256"/>
      <c r="AT37" s="257"/>
      <c r="AU37" s="258"/>
      <c r="AV37" s="260"/>
      <c r="AW37" s="259"/>
      <c r="AX37" s="258"/>
      <c r="AY37" s="259"/>
      <c r="AZ37" s="258"/>
      <c r="BA37" s="259"/>
      <c r="BB37" s="258"/>
      <c r="BC37" s="259"/>
      <c r="BD37" s="258"/>
      <c r="BE37" s="259"/>
      <c r="BF37" s="258"/>
      <c r="BG37" s="256"/>
      <c r="BH37" s="257"/>
      <c r="BI37" s="258"/>
      <c r="BJ37" s="260"/>
      <c r="BK37" s="259"/>
      <c r="BL37" s="258"/>
      <c r="BM37" s="259"/>
      <c r="BN37" s="258"/>
      <c r="BO37" s="259"/>
      <c r="BP37" s="258"/>
      <c r="BQ37" s="259"/>
      <c r="BR37" s="258"/>
      <c r="BS37" s="259"/>
      <c r="BT37" s="258"/>
      <c r="BU37" s="256"/>
      <c r="BV37" s="257"/>
      <c r="BW37" s="258"/>
      <c r="BX37" s="260"/>
      <c r="BY37" s="259"/>
      <c r="BZ37" s="258"/>
      <c r="CA37" s="259"/>
      <c r="CB37" s="258"/>
      <c r="CC37" s="259"/>
      <c r="CD37" s="258"/>
      <c r="CE37" s="259"/>
      <c r="CF37" s="258"/>
      <c r="CG37" s="259"/>
      <c r="CH37" s="258"/>
      <c r="CI37" s="256"/>
      <c r="CJ37" s="257"/>
      <c r="CK37" s="258"/>
      <c r="CL37" s="260"/>
      <c r="CM37" s="259"/>
      <c r="CN37" s="258"/>
      <c r="CO37" s="259"/>
      <c r="CP37" s="258"/>
      <c r="CQ37" s="259"/>
      <c r="CR37" s="258"/>
      <c r="CS37" s="259"/>
      <c r="CT37" s="258"/>
      <c r="CU37" s="259"/>
      <c r="CV37" s="258"/>
      <c r="CW37" s="256"/>
      <c r="CX37" s="257"/>
      <c r="CY37" s="258"/>
      <c r="CZ37" s="260"/>
      <c r="DA37" s="259"/>
      <c r="DB37" s="258"/>
      <c r="DC37" s="259"/>
      <c r="DD37" s="258"/>
      <c r="DE37" s="259"/>
      <c r="DF37" s="258"/>
      <c r="DG37" s="259"/>
      <c r="DH37" s="258"/>
      <c r="DI37" s="259"/>
      <c r="DJ37" s="258"/>
      <c r="DK37" s="256"/>
      <c r="DL37" s="256"/>
      <c r="DM37" s="261"/>
      <c r="DN37" s="261"/>
      <c r="DO37" s="261"/>
    </row>
    <row r="38" spans="1:119" s="262" customFormat="1" ht="15.75">
      <c r="A38" s="255">
        <v>27</v>
      </c>
      <c r="B38" s="287"/>
      <c r="C38" s="291"/>
      <c r="D38" s="373"/>
      <c r="E38" s="321"/>
      <c r="F38" s="364"/>
      <c r="G38" s="321" t="str">
        <f t="shared" si="1"/>
        <v>0</v>
      </c>
      <c r="H38" s="364"/>
      <c r="I38" s="319" t="str">
        <f t="shared" si="2"/>
        <v>0</v>
      </c>
      <c r="J38" s="365"/>
      <c r="K38" s="321" t="str">
        <f t="shared" si="3"/>
        <v>0</v>
      </c>
      <c r="L38" s="364"/>
      <c r="M38" s="321" t="str">
        <f t="shared" si="4"/>
        <v>0</v>
      </c>
      <c r="N38" s="364"/>
      <c r="O38" s="321" t="str">
        <f t="shared" si="5"/>
        <v>0</v>
      </c>
      <c r="P38" s="366">
        <f t="shared" si="6"/>
        <v>0</v>
      </c>
      <c r="Q38" s="356"/>
      <c r="R38" s="357">
        <v>27</v>
      </c>
      <c r="S38" s="367">
        <f>'CM2'!B38</f>
        <v>0</v>
      </c>
      <c r="T38" s="368">
        <f>'CM2'!C38</f>
        <v>0</v>
      </c>
      <c r="U38" s="369">
        <f>'CM2'!E38</f>
        <v>0</v>
      </c>
      <c r="V38" s="369" t="str">
        <f t="shared" si="7"/>
        <v>0</v>
      </c>
      <c r="W38" s="370">
        <f t="shared" si="8"/>
        <v>0</v>
      </c>
      <c r="X38" s="369" t="str">
        <f t="shared" si="9"/>
        <v>0</v>
      </c>
      <c r="Y38" s="371" t="str">
        <f t="shared" si="10"/>
        <v>0</v>
      </c>
      <c r="Z38" s="372">
        <f t="shared" si="0"/>
        <v>0</v>
      </c>
      <c r="AA38" s="257"/>
      <c r="AB38" s="258"/>
      <c r="AC38" s="259"/>
      <c r="AD38" s="258"/>
      <c r="AE38" s="256"/>
      <c r="AF38" s="257"/>
      <c r="AG38" s="258"/>
      <c r="AH38" s="260"/>
      <c r="AI38" s="259"/>
      <c r="AJ38" s="258"/>
      <c r="AK38" s="259"/>
      <c r="AL38" s="258"/>
      <c r="AM38" s="259"/>
      <c r="AN38" s="258"/>
      <c r="AO38" s="259"/>
      <c r="AP38" s="258"/>
      <c r="AQ38" s="259"/>
      <c r="AR38" s="258"/>
      <c r="AS38" s="256"/>
      <c r="AT38" s="257"/>
      <c r="AU38" s="258"/>
      <c r="AV38" s="260"/>
      <c r="AW38" s="259"/>
      <c r="AX38" s="258"/>
      <c r="AY38" s="259"/>
      <c r="AZ38" s="258"/>
      <c r="BA38" s="259"/>
      <c r="BB38" s="258"/>
      <c r="BC38" s="259"/>
      <c r="BD38" s="258"/>
      <c r="BE38" s="259"/>
      <c r="BF38" s="258"/>
      <c r="BG38" s="256"/>
      <c r="BH38" s="257"/>
      <c r="BI38" s="258"/>
      <c r="BJ38" s="260"/>
      <c r="BK38" s="259"/>
      <c r="BL38" s="258"/>
      <c r="BM38" s="259"/>
      <c r="BN38" s="258"/>
      <c r="BO38" s="259"/>
      <c r="BP38" s="258"/>
      <c r="BQ38" s="259"/>
      <c r="BR38" s="258"/>
      <c r="BS38" s="259"/>
      <c r="BT38" s="258"/>
      <c r="BU38" s="256"/>
      <c r="BV38" s="257"/>
      <c r="BW38" s="258"/>
      <c r="BX38" s="260"/>
      <c r="BY38" s="259"/>
      <c r="BZ38" s="258"/>
      <c r="CA38" s="259"/>
      <c r="CB38" s="258"/>
      <c r="CC38" s="259"/>
      <c r="CD38" s="258"/>
      <c r="CE38" s="259"/>
      <c r="CF38" s="258"/>
      <c r="CG38" s="259"/>
      <c r="CH38" s="258"/>
      <c r="CI38" s="256"/>
      <c r="CJ38" s="257"/>
      <c r="CK38" s="258"/>
      <c r="CL38" s="260"/>
      <c r="CM38" s="259"/>
      <c r="CN38" s="258"/>
      <c r="CO38" s="259"/>
      <c r="CP38" s="258"/>
      <c r="CQ38" s="259"/>
      <c r="CR38" s="258"/>
      <c r="CS38" s="259"/>
      <c r="CT38" s="258"/>
      <c r="CU38" s="259"/>
      <c r="CV38" s="258"/>
      <c r="CW38" s="256"/>
      <c r="CX38" s="257"/>
      <c r="CY38" s="258"/>
      <c r="CZ38" s="260"/>
      <c r="DA38" s="259"/>
      <c r="DB38" s="258"/>
      <c r="DC38" s="259"/>
      <c r="DD38" s="258"/>
      <c r="DE38" s="259"/>
      <c r="DF38" s="258"/>
      <c r="DG38" s="259"/>
      <c r="DH38" s="258"/>
      <c r="DI38" s="259"/>
      <c r="DJ38" s="258"/>
      <c r="DK38" s="256"/>
      <c r="DL38" s="256"/>
      <c r="DM38" s="261"/>
      <c r="DN38" s="261"/>
      <c r="DO38" s="261"/>
    </row>
    <row r="39" spans="1:119" s="262" customFormat="1" ht="15.75">
      <c r="A39" s="255">
        <v>28</v>
      </c>
      <c r="B39" s="287"/>
      <c r="C39" s="291"/>
      <c r="D39" s="373"/>
      <c r="E39" s="321"/>
      <c r="F39" s="364"/>
      <c r="G39" s="321" t="str">
        <f t="shared" si="1"/>
        <v>0</v>
      </c>
      <c r="H39" s="364"/>
      <c r="I39" s="319" t="str">
        <f t="shared" si="2"/>
        <v>0</v>
      </c>
      <c r="J39" s="365"/>
      <c r="K39" s="321" t="str">
        <f t="shared" si="3"/>
        <v>0</v>
      </c>
      <c r="L39" s="364"/>
      <c r="M39" s="321" t="str">
        <f t="shared" si="4"/>
        <v>0</v>
      </c>
      <c r="N39" s="364"/>
      <c r="O39" s="321" t="str">
        <f t="shared" si="5"/>
        <v>0</v>
      </c>
      <c r="P39" s="366">
        <f t="shared" si="6"/>
        <v>0</v>
      </c>
      <c r="Q39" s="356"/>
      <c r="R39" s="357">
        <v>28</v>
      </c>
      <c r="S39" s="367">
        <f>'CM2'!B39</f>
        <v>0</v>
      </c>
      <c r="T39" s="368">
        <f>'CM2'!C39</f>
        <v>0</v>
      </c>
      <c r="U39" s="369">
        <f>'CM2'!E39</f>
        <v>0</v>
      </c>
      <c r="V39" s="369" t="str">
        <f t="shared" si="7"/>
        <v>0</v>
      </c>
      <c r="W39" s="370">
        <f t="shared" si="8"/>
        <v>0</v>
      </c>
      <c r="X39" s="369" t="str">
        <f t="shared" si="9"/>
        <v>0</v>
      </c>
      <c r="Y39" s="371" t="str">
        <f t="shared" si="10"/>
        <v>0</v>
      </c>
      <c r="Z39" s="372">
        <f t="shared" si="0"/>
        <v>0</v>
      </c>
      <c r="AA39" s="257"/>
      <c r="AB39" s="258"/>
      <c r="AC39" s="259"/>
      <c r="AD39" s="258"/>
      <c r="AE39" s="256"/>
      <c r="AF39" s="257"/>
      <c r="AG39" s="258"/>
      <c r="AH39" s="260"/>
      <c r="AI39" s="259"/>
      <c r="AJ39" s="258"/>
      <c r="AK39" s="259"/>
      <c r="AL39" s="258"/>
      <c r="AM39" s="259"/>
      <c r="AN39" s="258"/>
      <c r="AO39" s="259"/>
      <c r="AP39" s="258"/>
      <c r="AQ39" s="259"/>
      <c r="AR39" s="258"/>
      <c r="AS39" s="256"/>
      <c r="AT39" s="257"/>
      <c r="AU39" s="258"/>
      <c r="AV39" s="260"/>
      <c r="AW39" s="259"/>
      <c r="AX39" s="258"/>
      <c r="AY39" s="259"/>
      <c r="AZ39" s="258"/>
      <c r="BA39" s="259"/>
      <c r="BB39" s="258"/>
      <c r="BC39" s="259"/>
      <c r="BD39" s="258"/>
      <c r="BE39" s="259"/>
      <c r="BF39" s="258"/>
      <c r="BG39" s="256"/>
      <c r="BH39" s="257"/>
      <c r="BI39" s="258"/>
      <c r="BJ39" s="260"/>
      <c r="BK39" s="259"/>
      <c r="BL39" s="258"/>
      <c r="BM39" s="259"/>
      <c r="BN39" s="258"/>
      <c r="BO39" s="259"/>
      <c r="BP39" s="258"/>
      <c r="BQ39" s="259"/>
      <c r="BR39" s="258"/>
      <c r="BS39" s="259"/>
      <c r="BT39" s="258"/>
      <c r="BU39" s="256"/>
      <c r="BV39" s="257"/>
      <c r="BW39" s="258"/>
      <c r="BX39" s="260"/>
      <c r="BY39" s="259"/>
      <c r="BZ39" s="258"/>
      <c r="CA39" s="259"/>
      <c r="CB39" s="258"/>
      <c r="CC39" s="259"/>
      <c r="CD39" s="258"/>
      <c r="CE39" s="259"/>
      <c r="CF39" s="258"/>
      <c r="CG39" s="259"/>
      <c r="CH39" s="258"/>
      <c r="CI39" s="256"/>
      <c r="CJ39" s="257"/>
      <c r="CK39" s="258"/>
      <c r="CL39" s="260"/>
      <c r="CM39" s="259"/>
      <c r="CN39" s="258"/>
      <c r="CO39" s="259"/>
      <c r="CP39" s="258"/>
      <c r="CQ39" s="259"/>
      <c r="CR39" s="258"/>
      <c r="CS39" s="259"/>
      <c r="CT39" s="258"/>
      <c r="CU39" s="259"/>
      <c r="CV39" s="258"/>
      <c r="CW39" s="256"/>
      <c r="CX39" s="257"/>
      <c r="CY39" s="258"/>
      <c r="CZ39" s="260"/>
      <c r="DA39" s="259"/>
      <c r="DB39" s="258"/>
      <c r="DC39" s="259"/>
      <c r="DD39" s="258"/>
      <c r="DE39" s="259"/>
      <c r="DF39" s="258"/>
      <c r="DG39" s="259"/>
      <c r="DH39" s="258"/>
      <c r="DI39" s="259"/>
      <c r="DJ39" s="258"/>
      <c r="DK39" s="256"/>
      <c r="DL39" s="256"/>
      <c r="DM39" s="261"/>
      <c r="DN39" s="261"/>
      <c r="DO39" s="261"/>
    </row>
    <row r="40" spans="1:119" s="262" customFormat="1" ht="15.75">
      <c r="A40" s="255">
        <v>29</v>
      </c>
      <c r="B40" s="287"/>
      <c r="C40" s="291"/>
      <c r="D40" s="373"/>
      <c r="E40" s="321"/>
      <c r="F40" s="364"/>
      <c r="G40" s="321" t="str">
        <f t="shared" si="1"/>
        <v>0</v>
      </c>
      <c r="H40" s="364"/>
      <c r="I40" s="319" t="str">
        <f t="shared" si="2"/>
        <v>0</v>
      </c>
      <c r="J40" s="365"/>
      <c r="K40" s="321" t="str">
        <f t="shared" si="3"/>
        <v>0</v>
      </c>
      <c r="L40" s="364"/>
      <c r="M40" s="321" t="str">
        <f t="shared" si="4"/>
        <v>0</v>
      </c>
      <c r="N40" s="364"/>
      <c r="O40" s="321" t="str">
        <f t="shared" si="5"/>
        <v>0</v>
      </c>
      <c r="P40" s="366">
        <f t="shared" si="6"/>
        <v>0</v>
      </c>
      <c r="Q40" s="356"/>
      <c r="R40" s="357">
        <v>29</v>
      </c>
      <c r="S40" s="367">
        <f>'CM2'!B40</f>
        <v>0</v>
      </c>
      <c r="T40" s="368">
        <f>'CM2'!C40</f>
        <v>0</v>
      </c>
      <c r="U40" s="369">
        <f>'CM2'!E40</f>
        <v>0</v>
      </c>
      <c r="V40" s="369" t="str">
        <f t="shared" si="7"/>
        <v>0</v>
      </c>
      <c r="W40" s="370">
        <f t="shared" si="8"/>
        <v>0</v>
      </c>
      <c r="X40" s="369" t="str">
        <f t="shared" si="9"/>
        <v>0</v>
      </c>
      <c r="Y40" s="371" t="str">
        <f t="shared" si="10"/>
        <v>0</v>
      </c>
      <c r="Z40" s="372">
        <f t="shared" si="0"/>
        <v>0</v>
      </c>
      <c r="AA40" s="257"/>
      <c r="AB40" s="258"/>
      <c r="AC40" s="259"/>
      <c r="AD40" s="258"/>
      <c r="AE40" s="256"/>
      <c r="AF40" s="257"/>
      <c r="AG40" s="258"/>
      <c r="AH40" s="260"/>
      <c r="AI40" s="259"/>
      <c r="AJ40" s="258"/>
      <c r="AK40" s="259"/>
      <c r="AL40" s="258"/>
      <c r="AM40" s="259"/>
      <c r="AN40" s="258"/>
      <c r="AO40" s="259"/>
      <c r="AP40" s="258"/>
      <c r="AQ40" s="259"/>
      <c r="AR40" s="258"/>
      <c r="AS40" s="256"/>
      <c r="AT40" s="257"/>
      <c r="AU40" s="258"/>
      <c r="AV40" s="260"/>
      <c r="AW40" s="259"/>
      <c r="AX40" s="258"/>
      <c r="AY40" s="259"/>
      <c r="AZ40" s="258"/>
      <c r="BA40" s="259"/>
      <c r="BB40" s="258"/>
      <c r="BC40" s="259"/>
      <c r="BD40" s="258"/>
      <c r="BE40" s="259"/>
      <c r="BF40" s="258"/>
      <c r="BG40" s="256"/>
      <c r="BH40" s="257"/>
      <c r="BI40" s="258"/>
      <c r="BJ40" s="260"/>
      <c r="BK40" s="259"/>
      <c r="BL40" s="258"/>
      <c r="BM40" s="259"/>
      <c r="BN40" s="258"/>
      <c r="BO40" s="259"/>
      <c r="BP40" s="258"/>
      <c r="BQ40" s="259"/>
      <c r="BR40" s="258"/>
      <c r="BS40" s="259"/>
      <c r="BT40" s="258"/>
      <c r="BU40" s="256"/>
      <c r="BV40" s="257"/>
      <c r="BW40" s="258"/>
      <c r="BX40" s="260"/>
      <c r="BY40" s="259"/>
      <c r="BZ40" s="258"/>
      <c r="CA40" s="259"/>
      <c r="CB40" s="258"/>
      <c r="CC40" s="259"/>
      <c r="CD40" s="258"/>
      <c r="CE40" s="259"/>
      <c r="CF40" s="258"/>
      <c r="CG40" s="259"/>
      <c r="CH40" s="258"/>
      <c r="CI40" s="256"/>
      <c r="CJ40" s="257"/>
      <c r="CK40" s="258"/>
      <c r="CL40" s="260"/>
      <c r="CM40" s="259"/>
      <c r="CN40" s="258"/>
      <c r="CO40" s="259"/>
      <c r="CP40" s="258"/>
      <c r="CQ40" s="259"/>
      <c r="CR40" s="258"/>
      <c r="CS40" s="259"/>
      <c r="CT40" s="258"/>
      <c r="CU40" s="259"/>
      <c r="CV40" s="258"/>
      <c r="CW40" s="256"/>
      <c r="CX40" s="257"/>
      <c r="CY40" s="258"/>
      <c r="CZ40" s="260"/>
      <c r="DA40" s="259"/>
      <c r="DB40" s="258"/>
      <c r="DC40" s="259"/>
      <c r="DD40" s="258"/>
      <c r="DE40" s="259"/>
      <c r="DF40" s="258"/>
      <c r="DG40" s="259"/>
      <c r="DH40" s="258"/>
      <c r="DI40" s="259"/>
      <c r="DJ40" s="258"/>
      <c r="DK40" s="256"/>
      <c r="DL40" s="256"/>
      <c r="DM40" s="261"/>
      <c r="DN40" s="261"/>
      <c r="DO40" s="261"/>
    </row>
    <row r="41" spans="1:119" s="262" customFormat="1" ht="15.75">
      <c r="A41" s="255">
        <v>30</v>
      </c>
      <c r="B41" s="287"/>
      <c r="C41" s="291"/>
      <c r="D41" s="373"/>
      <c r="E41" s="321"/>
      <c r="F41" s="364"/>
      <c r="G41" s="321" t="str">
        <f t="shared" si="1"/>
        <v>0</v>
      </c>
      <c r="H41" s="364"/>
      <c r="I41" s="319" t="str">
        <f t="shared" si="2"/>
        <v>0</v>
      </c>
      <c r="J41" s="365"/>
      <c r="K41" s="321" t="str">
        <f t="shared" si="3"/>
        <v>0</v>
      </c>
      <c r="L41" s="364"/>
      <c r="M41" s="321" t="str">
        <f t="shared" si="4"/>
        <v>0</v>
      </c>
      <c r="N41" s="364"/>
      <c r="O41" s="321" t="str">
        <f t="shared" si="5"/>
        <v>0</v>
      </c>
      <c r="P41" s="366">
        <f t="shared" si="6"/>
        <v>0</v>
      </c>
      <c r="Q41" s="356"/>
      <c r="R41" s="357">
        <v>30</v>
      </c>
      <c r="S41" s="367">
        <f>'CM2'!B41</f>
        <v>0</v>
      </c>
      <c r="T41" s="368">
        <f>'CM2'!C41</f>
        <v>0</v>
      </c>
      <c r="U41" s="369">
        <f>'CM2'!E41</f>
        <v>0</v>
      </c>
      <c r="V41" s="369" t="str">
        <f t="shared" si="7"/>
        <v>0</v>
      </c>
      <c r="W41" s="370">
        <f t="shared" si="8"/>
        <v>0</v>
      </c>
      <c r="X41" s="369" t="str">
        <f t="shared" si="9"/>
        <v>0</v>
      </c>
      <c r="Y41" s="371" t="str">
        <f t="shared" si="10"/>
        <v>0</v>
      </c>
      <c r="Z41" s="372">
        <f t="shared" si="0"/>
        <v>0</v>
      </c>
      <c r="AA41" s="257"/>
      <c r="AB41" s="258"/>
      <c r="AC41" s="259"/>
      <c r="AD41" s="258"/>
      <c r="AE41" s="256"/>
      <c r="AF41" s="257"/>
      <c r="AG41" s="258"/>
      <c r="AH41" s="260"/>
      <c r="AI41" s="259"/>
      <c r="AJ41" s="258"/>
      <c r="AK41" s="259"/>
      <c r="AL41" s="258"/>
      <c r="AM41" s="259"/>
      <c r="AN41" s="258"/>
      <c r="AO41" s="259"/>
      <c r="AP41" s="258"/>
      <c r="AQ41" s="259"/>
      <c r="AR41" s="258"/>
      <c r="AS41" s="256"/>
      <c r="AT41" s="257"/>
      <c r="AU41" s="258"/>
      <c r="AV41" s="260"/>
      <c r="AW41" s="259"/>
      <c r="AX41" s="258"/>
      <c r="AY41" s="259"/>
      <c r="AZ41" s="258"/>
      <c r="BA41" s="259"/>
      <c r="BB41" s="258"/>
      <c r="BC41" s="259"/>
      <c r="BD41" s="258"/>
      <c r="BE41" s="259"/>
      <c r="BF41" s="258"/>
      <c r="BG41" s="256"/>
      <c r="BH41" s="257"/>
      <c r="BI41" s="258"/>
      <c r="BJ41" s="260"/>
      <c r="BK41" s="259"/>
      <c r="BL41" s="258"/>
      <c r="BM41" s="259"/>
      <c r="BN41" s="258"/>
      <c r="BO41" s="259"/>
      <c r="BP41" s="258"/>
      <c r="BQ41" s="259"/>
      <c r="BR41" s="258"/>
      <c r="BS41" s="259"/>
      <c r="BT41" s="258"/>
      <c r="BU41" s="256"/>
      <c r="BV41" s="257"/>
      <c r="BW41" s="258"/>
      <c r="BX41" s="260"/>
      <c r="BY41" s="259"/>
      <c r="BZ41" s="258"/>
      <c r="CA41" s="259"/>
      <c r="CB41" s="258"/>
      <c r="CC41" s="259"/>
      <c r="CD41" s="258"/>
      <c r="CE41" s="259"/>
      <c r="CF41" s="258"/>
      <c r="CG41" s="259"/>
      <c r="CH41" s="258"/>
      <c r="CI41" s="256"/>
      <c r="CJ41" s="257"/>
      <c r="CK41" s="258"/>
      <c r="CL41" s="260"/>
      <c r="CM41" s="259"/>
      <c r="CN41" s="258"/>
      <c r="CO41" s="259"/>
      <c r="CP41" s="258"/>
      <c r="CQ41" s="259"/>
      <c r="CR41" s="258"/>
      <c r="CS41" s="259"/>
      <c r="CT41" s="258"/>
      <c r="CU41" s="259"/>
      <c r="CV41" s="258"/>
      <c r="CW41" s="256"/>
      <c r="CX41" s="257"/>
      <c r="CY41" s="258"/>
      <c r="CZ41" s="260"/>
      <c r="DA41" s="259"/>
      <c r="DB41" s="258"/>
      <c r="DC41" s="259"/>
      <c r="DD41" s="258"/>
      <c r="DE41" s="259"/>
      <c r="DF41" s="258"/>
      <c r="DG41" s="259"/>
      <c r="DH41" s="258"/>
      <c r="DI41" s="259"/>
      <c r="DJ41" s="258"/>
      <c r="DK41" s="256"/>
      <c r="DL41" s="256"/>
      <c r="DM41" s="261"/>
      <c r="DN41" s="261"/>
      <c r="DO41" s="261"/>
    </row>
    <row r="42" spans="1:119" s="262" customFormat="1" ht="15.75">
      <c r="A42" s="255">
        <v>31</v>
      </c>
      <c r="B42" s="287"/>
      <c r="C42" s="291"/>
      <c r="D42" s="373"/>
      <c r="E42" s="321"/>
      <c r="F42" s="364"/>
      <c r="G42" s="321" t="str">
        <f t="shared" si="1"/>
        <v>0</v>
      </c>
      <c r="H42" s="364"/>
      <c r="I42" s="319" t="str">
        <f t="shared" si="2"/>
        <v>0</v>
      </c>
      <c r="J42" s="365"/>
      <c r="K42" s="321" t="str">
        <f t="shared" si="3"/>
        <v>0</v>
      </c>
      <c r="L42" s="364"/>
      <c r="M42" s="321" t="str">
        <f t="shared" si="4"/>
        <v>0</v>
      </c>
      <c r="N42" s="364"/>
      <c r="O42" s="321" t="str">
        <f t="shared" si="5"/>
        <v>0</v>
      </c>
      <c r="P42" s="366">
        <f t="shared" si="6"/>
        <v>0</v>
      </c>
      <c r="Q42" s="356"/>
      <c r="R42" s="357">
        <v>31</v>
      </c>
      <c r="S42" s="367">
        <f>'CM2'!B42</f>
        <v>0</v>
      </c>
      <c r="T42" s="368">
        <f>'CM2'!C42</f>
        <v>0</v>
      </c>
      <c r="U42" s="369">
        <f>'CM2'!E42</f>
        <v>0</v>
      </c>
      <c r="V42" s="369" t="str">
        <f t="shared" si="7"/>
        <v>0</v>
      </c>
      <c r="W42" s="370">
        <f t="shared" si="8"/>
        <v>0</v>
      </c>
      <c r="X42" s="369" t="str">
        <f t="shared" si="9"/>
        <v>0</v>
      </c>
      <c r="Y42" s="371" t="str">
        <f t="shared" si="10"/>
        <v>0</v>
      </c>
      <c r="Z42" s="372">
        <f t="shared" si="0"/>
        <v>0</v>
      </c>
      <c r="AA42" s="257"/>
      <c r="AB42" s="258"/>
      <c r="AC42" s="259"/>
      <c r="AD42" s="258"/>
      <c r="AE42" s="256"/>
      <c r="AF42" s="257"/>
      <c r="AG42" s="258"/>
      <c r="AH42" s="260"/>
      <c r="AI42" s="259"/>
      <c r="AJ42" s="258"/>
      <c r="AK42" s="259"/>
      <c r="AL42" s="258"/>
      <c r="AM42" s="259"/>
      <c r="AN42" s="258"/>
      <c r="AO42" s="259"/>
      <c r="AP42" s="258"/>
      <c r="AQ42" s="259"/>
      <c r="AR42" s="258"/>
      <c r="AS42" s="256"/>
      <c r="AT42" s="257"/>
      <c r="AU42" s="258"/>
      <c r="AV42" s="260"/>
      <c r="AW42" s="259"/>
      <c r="AX42" s="258"/>
      <c r="AY42" s="259"/>
      <c r="AZ42" s="258"/>
      <c r="BA42" s="259"/>
      <c r="BB42" s="258"/>
      <c r="BC42" s="259"/>
      <c r="BD42" s="258"/>
      <c r="BE42" s="259"/>
      <c r="BF42" s="258"/>
      <c r="BG42" s="256"/>
      <c r="BH42" s="257"/>
      <c r="BI42" s="258"/>
      <c r="BJ42" s="260"/>
      <c r="BK42" s="259"/>
      <c r="BL42" s="258"/>
      <c r="BM42" s="259"/>
      <c r="BN42" s="258"/>
      <c r="BO42" s="259"/>
      <c r="BP42" s="258"/>
      <c r="BQ42" s="259"/>
      <c r="BR42" s="258"/>
      <c r="BS42" s="259"/>
      <c r="BT42" s="258"/>
      <c r="BU42" s="256"/>
      <c r="BV42" s="257"/>
      <c r="BW42" s="258"/>
      <c r="BX42" s="260"/>
      <c r="BY42" s="259"/>
      <c r="BZ42" s="258"/>
      <c r="CA42" s="259"/>
      <c r="CB42" s="258"/>
      <c r="CC42" s="259"/>
      <c r="CD42" s="258"/>
      <c r="CE42" s="259"/>
      <c r="CF42" s="258"/>
      <c r="CG42" s="259"/>
      <c r="CH42" s="258"/>
      <c r="CI42" s="256"/>
      <c r="CJ42" s="257"/>
      <c r="CK42" s="258"/>
      <c r="CL42" s="260"/>
      <c r="CM42" s="259"/>
      <c r="CN42" s="258"/>
      <c r="CO42" s="259"/>
      <c r="CP42" s="258"/>
      <c r="CQ42" s="259"/>
      <c r="CR42" s="258"/>
      <c r="CS42" s="259"/>
      <c r="CT42" s="258"/>
      <c r="CU42" s="259"/>
      <c r="CV42" s="258"/>
      <c r="CW42" s="256"/>
      <c r="CX42" s="257"/>
      <c r="CY42" s="258"/>
      <c r="CZ42" s="260"/>
      <c r="DA42" s="259"/>
      <c r="DB42" s="258"/>
      <c r="DC42" s="259"/>
      <c r="DD42" s="258"/>
      <c r="DE42" s="259"/>
      <c r="DF42" s="258"/>
      <c r="DG42" s="259"/>
      <c r="DH42" s="258"/>
      <c r="DI42" s="259"/>
      <c r="DJ42" s="258"/>
      <c r="DK42" s="256"/>
      <c r="DL42" s="256"/>
      <c r="DM42" s="261"/>
      <c r="DN42" s="261"/>
      <c r="DO42" s="261"/>
    </row>
    <row r="43" spans="1:119" s="262" customFormat="1" ht="15.75">
      <c r="A43" s="255">
        <v>32</v>
      </c>
      <c r="B43" s="287"/>
      <c r="C43" s="291"/>
      <c r="D43" s="373"/>
      <c r="E43" s="321"/>
      <c r="F43" s="364"/>
      <c r="G43" s="321" t="str">
        <f t="shared" si="1"/>
        <v>0</v>
      </c>
      <c r="H43" s="364"/>
      <c r="I43" s="319" t="str">
        <f t="shared" si="2"/>
        <v>0</v>
      </c>
      <c r="J43" s="365"/>
      <c r="K43" s="321" t="str">
        <f t="shared" si="3"/>
        <v>0</v>
      </c>
      <c r="L43" s="364"/>
      <c r="M43" s="321" t="str">
        <f t="shared" si="4"/>
        <v>0</v>
      </c>
      <c r="N43" s="364"/>
      <c r="O43" s="321" t="str">
        <f t="shared" si="5"/>
        <v>0</v>
      </c>
      <c r="P43" s="366">
        <f t="shared" si="6"/>
        <v>0</v>
      </c>
      <c r="Q43" s="356"/>
      <c r="R43" s="357">
        <v>32</v>
      </c>
      <c r="S43" s="367">
        <f>'CM2'!B43</f>
        <v>0</v>
      </c>
      <c r="T43" s="368">
        <f>'CM2'!C43</f>
        <v>0</v>
      </c>
      <c r="U43" s="369">
        <f>'CM2'!E43</f>
        <v>0</v>
      </c>
      <c r="V43" s="369" t="str">
        <f t="shared" si="7"/>
        <v>0</v>
      </c>
      <c r="W43" s="370">
        <f t="shared" si="8"/>
        <v>0</v>
      </c>
      <c r="X43" s="369" t="str">
        <f t="shared" si="9"/>
        <v>0</v>
      </c>
      <c r="Y43" s="371" t="str">
        <f t="shared" si="10"/>
        <v>0</v>
      </c>
      <c r="Z43" s="372">
        <f t="shared" si="0"/>
        <v>0</v>
      </c>
      <c r="AA43" s="257"/>
      <c r="AB43" s="258"/>
      <c r="AC43" s="266"/>
      <c r="AD43" s="267"/>
      <c r="AE43" s="268"/>
      <c r="AF43" s="269"/>
      <c r="AG43" s="267"/>
      <c r="AH43" s="270"/>
      <c r="AI43" s="266"/>
      <c r="AJ43" s="267"/>
      <c r="AK43" s="266"/>
      <c r="AL43" s="267"/>
      <c r="AM43" s="266"/>
      <c r="AN43" s="267"/>
      <c r="AO43" s="266"/>
      <c r="AP43" s="267"/>
      <c r="AQ43" s="266"/>
      <c r="AR43" s="267"/>
      <c r="AS43" s="268"/>
      <c r="AT43" s="257"/>
      <c r="AU43" s="258"/>
      <c r="AV43" s="260"/>
      <c r="AW43" s="259"/>
      <c r="AX43" s="258"/>
      <c r="AY43" s="259"/>
      <c r="AZ43" s="258"/>
      <c r="BA43" s="259"/>
      <c r="BB43" s="258"/>
      <c r="BC43" s="259"/>
      <c r="BD43" s="258"/>
      <c r="BE43" s="259"/>
      <c r="BF43" s="258"/>
      <c r="BG43" s="256"/>
      <c r="BH43" s="257"/>
      <c r="BI43" s="258"/>
      <c r="BJ43" s="260"/>
      <c r="BK43" s="259"/>
      <c r="BL43" s="258"/>
      <c r="BM43" s="259"/>
      <c r="BN43" s="258"/>
      <c r="BO43" s="259"/>
      <c r="BP43" s="258"/>
      <c r="BQ43" s="259"/>
      <c r="BR43" s="258"/>
      <c r="BS43" s="259"/>
      <c r="BT43" s="258"/>
      <c r="BU43" s="256"/>
      <c r="BV43" s="257"/>
      <c r="BW43" s="258"/>
      <c r="BX43" s="260"/>
      <c r="BY43" s="259"/>
      <c r="BZ43" s="258"/>
      <c r="CA43" s="259"/>
      <c r="CB43" s="258"/>
      <c r="CC43" s="259"/>
      <c r="CD43" s="258"/>
      <c r="CE43" s="259"/>
      <c r="CF43" s="258"/>
      <c r="CG43" s="259"/>
      <c r="CH43" s="258"/>
      <c r="CI43" s="256"/>
      <c r="CJ43" s="257"/>
      <c r="CK43" s="258"/>
      <c r="CL43" s="260"/>
      <c r="CM43" s="259"/>
      <c r="CN43" s="258"/>
      <c r="CO43" s="259"/>
      <c r="CP43" s="258"/>
      <c r="CQ43" s="259"/>
      <c r="CR43" s="258"/>
      <c r="CS43" s="259"/>
      <c r="CT43" s="258"/>
      <c r="CU43" s="259"/>
      <c r="CV43" s="258"/>
      <c r="CW43" s="256"/>
      <c r="CX43" s="257"/>
      <c r="CY43" s="258"/>
      <c r="CZ43" s="260"/>
      <c r="DA43" s="259"/>
      <c r="DB43" s="258"/>
      <c r="DC43" s="259"/>
      <c r="DD43" s="258"/>
      <c r="DE43" s="259"/>
      <c r="DF43" s="258"/>
      <c r="DG43" s="259"/>
      <c r="DH43" s="258"/>
      <c r="DI43" s="259"/>
      <c r="DJ43" s="258"/>
      <c r="DK43" s="256"/>
      <c r="DL43" s="256"/>
      <c r="DM43" s="261"/>
      <c r="DN43" s="261"/>
      <c r="DO43" s="261"/>
    </row>
    <row r="44" spans="1:119" s="262" customFormat="1" ht="15.75">
      <c r="A44" s="255">
        <v>33</v>
      </c>
      <c r="B44" s="287"/>
      <c r="C44" s="291"/>
      <c r="D44" s="373"/>
      <c r="E44" s="321"/>
      <c r="F44" s="364"/>
      <c r="G44" s="321" t="str">
        <f t="shared" si="1"/>
        <v>0</v>
      </c>
      <c r="H44" s="364"/>
      <c r="I44" s="319" t="str">
        <f t="shared" si="2"/>
        <v>0</v>
      </c>
      <c r="J44" s="365"/>
      <c r="K44" s="321" t="str">
        <f t="shared" si="3"/>
        <v>0</v>
      </c>
      <c r="L44" s="364"/>
      <c r="M44" s="321" t="str">
        <f t="shared" si="4"/>
        <v>0</v>
      </c>
      <c r="N44" s="364"/>
      <c r="O44" s="321" t="str">
        <f t="shared" si="5"/>
        <v>0</v>
      </c>
      <c r="P44" s="366">
        <f t="shared" si="6"/>
        <v>0</v>
      </c>
      <c r="Q44" s="356"/>
      <c r="R44" s="357">
        <v>33</v>
      </c>
      <c r="S44" s="367">
        <f>'CM2'!B44</f>
        <v>0</v>
      </c>
      <c r="T44" s="368">
        <f>'CM2'!C44</f>
        <v>0</v>
      </c>
      <c r="U44" s="369">
        <f>'CM2'!E44</f>
        <v>0</v>
      </c>
      <c r="V44" s="369" t="str">
        <f t="shared" si="7"/>
        <v>0</v>
      </c>
      <c r="W44" s="370">
        <f t="shared" si="8"/>
        <v>0</v>
      </c>
      <c r="X44" s="369" t="str">
        <f t="shared" si="9"/>
        <v>0</v>
      </c>
      <c r="Y44" s="371" t="str">
        <f t="shared" si="10"/>
        <v>0</v>
      </c>
      <c r="Z44" s="372">
        <f t="shared" si="0"/>
        <v>0</v>
      </c>
      <c r="AA44" s="257"/>
      <c r="AB44" s="258"/>
      <c r="AC44" s="266"/>
      <c r="AD44" s="267"/>
      <c r="AE44" s="268"/>
      <c r="AF44" s="269"/>
      <c r="AG44" s="267"/>
      <c r="AH44" s="270"/>
      <c r="AI44" s="266"/>
      <c r="AJ44" s="267"/>
      <c r="AK44" s="266"/>
      <c r="AL44" s="267"/>
      <c r="AM44" s="266"/>
      <c r="AN44" s="267"/>
      <c r="AO44" s="266"/>
      <c r="AP44" s="267"/>
      <c r="AQ44" s="266"/>
      <c r="AR44" s="267"/>
      <c r="AS44" s="268"/>
      <c r="AT44" s="257"/>
      <c r="AU44" s="258"/>
      <c r="AV44" s="260"/>
      <c r="AW44" s="259"/>
      <c r="AX44" s="258"/>
      <c r="AY44" s="259"/>
      <c r="AZ44" s="258"/>
      <c r="BA44" s="259"/>
      <c r="BB44" s="258"/>
      <c r="BC44" s="259"/>
      <c r="BD44" s="258"/>
      <c r="BE44" s="259"/>
      <c r="BF44" s="258"/>
      <c r="BG44" s="256"/>
      <c r="BH44" s="257"/>
      <c r="BI44" s="258"/>
      <c r="BJ44" s="260"/>
      <c r="BK44" s="259"/>
      <c r="BL44" s="258"/>
      <c r="BM44" s="259"/>
      <c r="BN44" s="258"/>
      <c r="BO44" s="259"/>
      <c r="BP44" s="258"/>
      <c r="BQ44" s="259"/>
      <c r="BR44" s="258"/>
      <c r="BS44" s="259"/>
      <c r="BT44" s="258"/>
      <c r="BU44" s="256"/>
      <c r="BV44" s="257"/>
      <c r="BW44" s="258"/>
      <c r="BX44" s="260"/>
      <c r="BY44" s="259"/>
      <c r="BZ44" s="258"/>
      <c r="CA44" s="259"/>
      <c r="CB44" s="258"/>
      <c r="CC44" s="259"/>
      <c r="CD44" s="258"/>
      <c r="CE44" s="259"/>
      <c r="CF44" s="258"/>
      <c r="CG44" s="259"/>
      <c r="CH44" s="258"/>
      <c r="CI44" s="256"/>
      <c r="CJ44" s="257"/>
      <c r="CK44" s="258"/>
      <c r="CL44" s="260"/>
      <c r="CM44" s="259"/>
      <c r="CN44" s="258"/>
      <c r="CO44" s="259"/>
      <c r="CP44" s="258"/>
      <c r="CQ44" s="259"/>
      <c r="CR44" s="258"/>
      <c r="CS44" s="259"/>
      <c r="CT44" s="258"/>
      <c r="CU44" s="259"/>
      <c r="CV44" s="258"/>
      <c r="CW44" s="256"/>
      <c r="CX44" s="257"/>
      <c r="CY44" s="258"/>
      <c r="CZ44" s="260"/>
      <c r="DA44" s="259"/>
      <c r="DB44" s="258"/>
      <c r="DC44" s="259"/>
      <c r="DD44" s="258"/>
      <c r="DE44" s="259"/>
      <c r="DF44" s="258"/>
      <c r="DG44" s="259"/>
      <c r="DH44" s="258"/>
      <c r="DI44" s="259"/>
      <c r="DJ44" s="258"/>
      <c r="DK44" s="256"/>
      <c r="DL44" s="256"/>
      <c r="DM44" s="261"/>
      <c r="DN44" s="261"/>
      <c r="DO44" s="261"/>
    </row>
    <row r="45" spans="1:119" s="262" customFormat="1" ht="15.75">
      <c r="A45" s="255">
        <v>34</v>
      </c>
      <c r="B45" s="287"/>
      <c r="C45" s="291"/>
      <c r="D45" s="373"/>
      <c r="E45" s="321"/>
      <c r="F45" s="364"/>
      <c r="G45" s="321" t="str">
        <f t="shared" si="1"/>
        <v>0</v>
      </c>
      <c r="H45" s="364"/>
      <c r="I45" s="319" t="str">
        <f t="shared" si="2"/>
        <v>0</v>
      </c>
      <c r="J45" s="365"/>
      <c r="K45" s="321" t="str">
        <f t="shared" si="3"/>
        <v>0</v>
      </c>
      <c r="L45" s="364"/>
      <c r="M45" s="321" t="str">
        <f t="shared" si="4"/>
        <v>0</v>
      </c>
      <c r="N45" s="364"/>
      <c r="O45" s="321" t="str">
        <f t="shared" si="5"/>
        <v>0</v>
      </c>
      <c r="P45" s="366">
        <f t="shared" si="6"/>
        <v>0</v>
      </c>
      <c r="Q45" s="356"/>
      <c r="R45" s="357">
        <v>34</v>
      </c>
      <c r="S45" s="367">
        <f>'CM2'!B45</f>
        <v>0</v>
      </c>
      <c r="T45" s="368">
        <f>'CM2'!C45</f>
        <v>0</v>
      </c>
      <c r="U45" s="369">
        <f>'CM2'!E45</f>
        <v>0</v>
      </c>
      <c r="V45" s="369" t="str">
        <f t="shared" si="7"/>
        <v>0</v>
      </c>
      <c r="W45" s="370">
        <f t="shared" si="8"/>
        <v>0</v>
      </c>
      <c r="X45" s="369" t="str">
        <f t="shared" si="9"/>
        <v>0</v>
      </c>
      <c r="Y45" s="371" t="str">
        <f t="shared" si="10"/>
        <v>0</v>
      </c>
      <c r="Z45" s="372">
        <f t="shared" si="0"/>
        <v>0</v>
      </c>
      <c r="AA45" s="257"/>
      <c r="AB45" s="258"/>
      <c r="AC45" s="266"/>
      <c r="AD45" s="267"/>
      <c r="AE45" s="268"/>
      <c r="AF45" s="269"/>
      <c r="AG45" s="267"/>
      <c r="AH45" s="270"/>
      <c r="AI45" s="266"/>
      <c r="AJ45" s="267"/>
      <c r="AK45" s="266"/>
      <c r="AL45" s="267"/>
      <c r="AM45" s="266"/>
      <c r="AN45" s="267"/>
      <c r="AO45" s="266"/>
      <c r="AP45" s="267"/>
      <c r="AQ45" s="266"/>
      <c r="AR45" s="267"/>
      <c r="AS45" s="268"/>
      <c r="AT45" s="257"/>
      <c r="AU45" s="258"/>
      <c r="AV45" s="260"/>
      <c r="AW45" s="259"/>
      <c r="AX45" s="258"/>
      <c r="AY45" s="259"/>
      <c r="AZ45" s="258"/>
      <c r="BA45" s="259"/>
      <c r="BB45" s="258"/>
      <c r="BC45" s="259"/>
      <c r="BD45" s="258"/>
      <c r="BE45" s="259"/>
      <c r="BF45" s="258"/>
      <c r="BG45" s="256"/>
      <c r="BH45" s="257"/>
      <c r="BI45" s="258"/>
      <c r="BJ45" s="260"/>
      <c r="BK45" s="259"/>
      <c r="BL45" s="258"/>
      <c r="BM45" s="259"/>
      <c r="BN45" s="258"/>
      <c r="BO45" s="259"/>
      <c r="BP45" s="258"/>
      <c r="BQ45" s="259"/>
      <c r="BR45" s="258"/>
      <c r="BS45" s="259"/>
      <c r="BT45" s="258"/>
      <c r="BU45" s="256"/>
      <c r="BV45" s="257"/>
      <c r="BW45" s="258"/>
      <c r="BX45" s="260"/>
      <c r="BY45" s="259"/>
      <c r="BZ45" s="258"/>
      <c r="CA45" s="259"/>
      <c r="CB45" s="258"/>
      <c r="CC45" s="259"/>
      <c r="CD45" s="258"/>
      <c r="CE45" s="259"/>
      <c r="CF45" s="258"/>
      <c r="CG45" s="259"/>
      <c r="CH45" s="258"/>
      <c r="CI45" s="256"/>
      <c r="CJ45" s="257"/>
      <c r="CK45" s="258"/>
      <c r="CL45" s="260"/>
      <c r="CM45" s="259"/>
      <c r="CN45" s="258"/>
      <c r="CO45" s="259"/>
      <c r="CP45" s="258"/>
      <c r="CQ45" s="259"/>
      <c r="CR45" s="258"/>
      <c r="CS45" s="259"/>
      <c r="CT45" s="258"/>
      <c r="CU45" s="259"/>
      <c r="CV45" s="258"/>
      <c r="CW45" s="256"/>
      <c r="CX45" s="257"/>
      <c r="CY45" s="258"/>
      <c r="CZ45" s="260"/>
      <c r="DA45" s="259"/>
      <c r="DB45" s="258"/>
      <c r="DC45" s="259"/>
      <c r="DD45" s="258"/>
      <c r="DE45" s="259"/>
      <c r="DF45" s="258"/>
      <c r="DG45" s="259"/>
      <c r="DH45" s="258"/>
      <c r="DI45" s="259"/>
      <c r="DJ45" s="258"/>
      <c r="DK45" s="256"/>
      <c r="DL45" s="256"/>
      <c r="DM45" s="261"/>
      <c r="DN45" s="261"/>
      <c r="DO45" s="261"/>
    </row>
    <row r="46" spans="1:119" s="262" customFormat="1" ht="16.5" thickBot="1">
      <c r="A46" s="271">
        <v>35</v>
      </c>
      <c r="B46" s="288"/>
      <c r="C46" s="292"/>
      <c r="D46" s="374"/>
      <c r="E46" s="336"/>
      <c r="F46" s="375"/>
      <c r="G46" s="336" t="str">
        <f t="shared" si="1"/>
        <v>0</v>
      </c>
      <c r="H46" s="375"/>
      <c r="I46" s="334" t="str">
        <f t="shared" si="2"/>
        <v>0</v>
      </c>
      <c r="J46" s="376"/>
      <c r="K46" s="336" t="str">
        <f t="shared" si="3"/>
        <v>0</v>
      </c>
      <c r="L46" s="375"/>
      <c r="M46" s="336" t="str">
        <f t="shared" si="4"/>
        <v>0</v>
      </c>
      <c r="N46" s="375"/>
      <c r="O46" s="336" t="str">
        <f t="shared" si="5"/>
        <v>0</v>
      </c>
      <c r="P46" s="377">
        <f t="shared" si="6"/>
        <v>0</v>
      </c>
      <c r="Q46" s="356"/>
      <c r="R46" s="357">
        <v>35</v>
      </c>
      <c r="S46" s="367">
        <f>'CM2'!B46</f>
        <v>0</v>
      </c>
      <c r="T46" s="368">
        <f>'CM2'!C46</f>
        <v>0</v>
      </c>
      <c r="U46" s="378">
        <f>'CM2'!E46</f>
        <v>0</v>
      </c>
      <c r="V46" s="378" t="str">
        <f t="shared" si="7"/>
        <v>0</v>
      </c>
      <c r="W46" s="379">
        <f t="shared" si="8"/>
        <v>0</v>
      </c>
      <c r="X46" s="378" t="str">
        <f t="shared" si="9"/>
        <v>0</v>
      </c>
      <c r="Y46" s="380" t="str">
        <f t="shared" si="10"/>
        <v>0</v>
      </c>
      <c r="Z46" s="381">
        <f t="shared" si="0"/>
        <v>0</v>
      </c>
      <c r="AA46" s="257"/>
      <c r="AB46" s="258"/>
      <c r="AC46" s="266"/>
      <c r="AD46" s="267"/>
      <c r="AE46" s="268"/>
      <c r="AF46" s="269"/>
      <c r="AG46" s="267"/>
      <c r="AH46" s="270"/>
      <c r="AI46" s="266"/>
      <c r="AJ46" s="267"/>
      <c r="AK46" s="266"/>
      <c r="AL46" s="267"/>
      <c r="AM46" s="266"/>
      <c r="AN46" s="267"/>
      <c r="AO46" s="266"/>
      <c r="AP46" s="267"/>
      <c r="AQ46" s="266"/>
      <c r="AR46" s="267"/>
      <c r="AS46" s="268"/>
      <c r="AT46" s="257"/>
      <c r="AU46" s="258"/>
      <c r="AV46" s="260"/>
      <c r="AW46" s="259"/>
      <c r="AX46" s="258"/>
      <c r="AY46" s="259"/>
      <c r="AZ46" s="258"/>
      <c r="BA46" s="259"/>
      <c r="BB46" s="258"/>
      <c r="BC46" s="259"/>
      <c r="BD46" s="258"/>
      <c r="BE46" s="259"/>
      <c r="BF46" s="258"/>
      <c r="BG46" s="256"/>
      <c r="BH46" s="257"/>
      <c r="BI46" s="258"/>
      <c r="BJ46" s="260"/>
      <c r="BK46" s="259"/>
      <c r="BL46" s="258"/>
      <c r="BM46" s="259"/>
      <c r="BN46" s="258"/>
      <c r="BO46" s="259"/>
      <c r="BP46" s="258"/>
      <c r="BQ46" s="259"/>
      <c r="BR46" s="258"/>
      <c r="BS46" s="259"/>
      <c r="BT46" s="258"/>
      <c r="BU46" s="256"/>
      <c r="BV46" s="257"/>
      <c r="BW46" s="258"/>
      <c r="BX46" s="260"/>
      <c r="BY46" s="259"/>
      <c r="BZ46" s="258"/>
      <c r="CA46" s="259"/>
      <c r="CB46" s="258"/>
      <c r="CC46" s="259"/>
      <c r="CD46" s="258"/>
      <c r="CE46" s="259"/>
      <c r="CF46" s="258"/>
      <c r="CG46" s="259"/>
      <c r="CH46" s="258"/>
      <c r="CI46" s="256"/>
      <c r="CJ46" s="257"/>
      <c r="CK46" s="258"/>
      <c r="CL46" s="260"/>
      <c r="CM46" s="259"/>
      <c r="CN46" s="258"/>
      <c r="CO46" s="259"/>
      <c r="CP46" s="258"/>
      <c r="CQ46" s="259"/>
      <c r="CR46" s="258"/>
      <c r="CS46" s="259"/>
      <c r="CT46" s="258"/>
      <c r="CU46" s="259"/>
      <c r="CV46" s="258"/>
      <c r="CW46" s="256"/>
      <c r="CX46" s="257"/>
      <c r="CY46" s="258"/>
      <c r="CZ46" s="260"/>
      <c r="DA46" s="259"/>
      <c r="DB46" s="258"/>
      <c r="DC46" s="259"/>
      <c r="DD46" s="258"/>
      <c r="DE46" s="259"/>
      <c r="DF46" s="258"/>
      <c r="DG46" s="259"/>
      <c r="DH46" s="258"/>
      <c r="DI46" s="259"/>
      <c r="DJ46" s="258"/>
      <c r="DK46" s="256"/>
      <c r="DL46" s="256"/>
      <c r="DM46" s="261"/>
      <c r="DN46" s="261"/>
      <c r="DO46" s="261"/>
    </row>
    <row r="47" spans="1:119" ht="29.25" customHeight="1" thickBot="1">
      <c r="A47" s="80"/>
      <c r="B47" s="148"/>
      <c r="C47" s="509" t="s">
        <v>115</v>
      </c>
      <c r="D47" s="82"/>
      <c r="E47" s="150"/>
      <c r="F47" s="79"/>
      <c r="G47" s="150">
        <f>SUM(G12:G46)</f>
        <v>0</v>
      </c>
      <c r="H47" s="79"/>
      <c r="I47" s="196">
        <f>SUM(I12:I46)</f>
        <v>0</v>
      </c>
      <c r="J47" s="79"/>
      <c r="K47" s="150">
        <f>SUM(K12:K46)</f>
        <v>0</v>
      </c>
      <c r="L47" s="79"/>
      <c r="M47" s="150">
        <f>SUM(M12:M46)</f>
        <v>0</v>
      </c>
      <c r="N47" s="79"/>
      <c r="O47" s="151">
        <f>SUM(O12:O46)</f>
        <v>0</v>
      </c>
      <c r="P47" s="86">
        <f>SUM(P12:P46)</f>
        <v>0</v>
      </c>
      <c r="Q47" s="95"/>
      <c r="R47" s="80"/>
      <c r="S47" s="148">
        <f>B47</f>
        <v>0</v>
      </c>
      <c r="T47" s="511"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2:119" ht="14.25" customHeight="1" thickBot="1">
      <c r="B48" s="74"/>
      <c r="C48" s="510"/>
      <c r="D48" s="343"/>
      <c r="E48" s="525" t="s">
        <v>95</v>
      </c>
      <c r="F48" s="526"/>
      <c r="G48" s="526"/>
      <c r="H48" s="526"/>
      <c r="I48" s="527"/>
      <c r="J48" s="526"/>
      <c r="K48" s="526"/>
      <c r="L48" s="526"/>
      <c r="M48" s="526"/>
      <c r="N48" s="526"/>
      <c r="O48" s="526"/>
      <c r="P48" s="344"/>
      <c r="Q48" s="345"/>
      <c r="R48" s="346"/>
      <c r="S48" s="74"/>
      <c r="T48" s="512"/>
      <c r="U48" s="530" t="s">
        <v>95</v>
      </c>
      <c r="V48" s="527"/>
      <c r="W48" s="527"/>
      <c r="X48" s="527"/>
      <c r="Y48" s="531"/>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3:119" ht="12.75" customHeight="1">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25">
    <mergeCell ref="B9:B11"/>
    <mergeCell ref="C9:C11"/>
    <mergeCell ref="H10:K10"/>
    <mergeCell ref="L9:M9"/>
    <mergeCell ref="L10:M10"/>
    <mergeCell ref="D10:E10"/>
    <mergeCell ref="D9:E9"/>
    <mergeCell ref="H9:K9"/>
    <mergeCell ref="F9:G9"/>
    <mergeCell ref="T6:V6"/>
    <mergeCell ref="U48:Y48"/>
    <mergeCell ref="N10:O10"/>
    <mergeCell ref="S10:S11"/>
    <mergeCell ref="P9:P11"/>
    <mergeCell ref="T47:T48"/>
    <mergeCell ref="C47:C48"/>
    <mergeCell ref="X6:Y6"/>
    <mergeCell ref="Z10:Z11"/>
    <mergeCell ref="N9:O9"/>
    <mergeCell ref="D11:E11"/>
    <mergeCell ref="F10:G10"/>
    <mergeCell ref="E48:O48"/>
    <mergeCell ref="T10:T11"/>
    <mergeCell ref="C6:F6"/>
    <mergeCell ref="L6:O6"/>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7" r:id="rId2"/>
  <colBreaks count="5" manualBreakCount="5">
    <brk id="17" max="49" man="1"/>
    <brk id="31" max="50" man="1"/>
    <brk id="45" max="50" man="1"/>
    <brk id="59" max="50" man="1"/>
    <brk id="101" max="53" man="1"/>
  </colBreaks>
  <drawing r:id="rId1"/>
</worksheet>
</file>

<file path=xl/worksheets/sheet13.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G16" sqref="G16"/>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88" t="s">
        <v>215</v>
      </c>
      <c r="C1" s="188"/>
      <c r="D1" s="192"/>
      <c r="E1" s="192"/>
      <c r="F1" s="192"/>
    </row>
    <row r="2" spans="2:6" ht="12.75">
      <c r="B2" s="188"/>
      <c r="C2" s="188"/>
      <c r="D2" s="192"/>
      <c r="E2" s="192"/>
      <c r="F2" s="192"/>
    </row>
    <row r="3" spans="2:6" ht="12.75">
      <c r="B3" s="189"/>
      <c r="C3" s="189"/>
      <c r="D3" s="193"/>
      <c r="E3" s="193"/>
      <c r="F3" s="193"/>
    </row>
    <row r="4" spans="2:6" ht="63.75">
      <c r="B4" s="189" t="s">
        <v>156</v>
      </c>
      <c r="C4" s="189"/>
      <c r="D4" s="193"/>
      <c r="E4" s="193"/>
      <c r="F4" s="193"/>
    </row>
    <row r="5" spans="2:6" ht="12.75">
      <c r="B5" s="189"/>
      <c r="C5" s="189"/>
      <c r="D5" s="193"/>
      <c r="E5" s="193"/>
      <c r="F5" s="193"/>
    </row>
    <row r="6" spans="2:6" ht="25.5">
      <c r="B6" s="188" t="s">
        <v>157</v>
      </c>
      <c r="C6" s="188"/>
      <c r="D6" s="192"/>
      <c r="E6" s="192" t="s">
        <v>158</v>
      </c>
      <c r="F6" s="192" t="s">
        <v>159</v>
      </c>
    </row>
    <row r="7" spans="2:6" ht="13.5" thickBot="1">
      <c r="B7" s="189"/>
      <c r="C7" s="189"/>
      <c r="D7" s="193"/>
      <c r="E7" s="193"/>
      <c r="F7" s="193"/>
    </row>
    <row r="8" spans="2:6" ht="39" thickBot="1">
      <c r="B8" s="190" t="s">
        <v>160</v>
      </c>
      <c r="C8" s="191"/>
      <c r="D8" s="194"/>
      <c r="E8" s="194">
        <v>1</v>
      </c>
      <c r="F8" s="195" t="s">
        <v>161</v>
      </c>
    </row>
    <row r="9" spans="2:6" ht="12.75">
      <c r="B9" s="189"/>
      <c r="C9" s="189"/>
      <c r="D9" s="193"/>
      <c r="E9" s="193"/>
      <c r="F9" s="19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58"/>
  <sheetViews>
    <sheetView zoomScalePageLayoutView="0" workbookViewId="0" topLeftCell="A1">
      <selection activeCell="B9" sqref="B9"/>
    </sheetView>
  </sheetViews>
  <sheetFormatPr defaultColWidth="11.421875" defaultRowHeight="12.75"/>
  <cols>
    <col min="1" max="1" width="20.7109375" style="0" customWidth="1"/>
    <col min="2" max="6" width="23.7109375" style="0" customWidth="1"/>
    <col min="7" max="9" width="10.7109375" style="0" customWidth="1"/>
  </cols>
  <sheetData>
    <row r="1" spans="1:8" ht="19.5" customHeight="1">
      <c r="A1" s="185" t="s">
        <v>35</v>
      </c>
      <c r="B1" s="33">
        <v>2015</v>
      </c>
      <c r="C1" s="32" t="s">
        <v>62</v>
      </c>
      <c r="D1" s="31"/>
      <c r="F1" s="33"/>
      <c r="G1" s="45"/>
      <c r="H1" s="45"/>
    </row>
    <row r="2" spans="1:8" ht="19.5" customHeight="1">
      <c r="A2" s="184" t="s">
        <v>126</v>
      </c>
      <c r="G2" s="45"/>
      <c r="H2" s="45"/>
    </row>
    <row r="3" spans="7:8" ht="19.5" customHeight="1" thickBot="1">
      <c r="G3" s="45"/>
      <c r="H3" s="45"/>
    </row>
    <row r="4" spans="1:8" ht="19.5" customHeight="1" thickBot="1">
      <c r="A4" s="175" t="s">
        <v>63</v>
      </c>
      <c r="B4" s="35"/>
      <c r="C4" s="4"/>
      <c r="D4" s="176"/>
      <c r="E4" s="177"/>
      <c r="G4" s="45"/>
      <c r="H4" s="45"/>
    </row>
    <row r="5" spans="1:8" ht="19.5" customHeight="1" thickBot="1">
      <c r="A5" s="5"/>
      <c r="B5" s="6"/>
      <c r="C5" s="6"/>
      <c r="D5" s="7"/>
      <c r="E5" s="7"/>
      <c r="F5" s="8"/>
      <c r="G5" s="45"/>
      <c r="H5" s="45"/>
    </row>
    <row r="6" spans="1:8" ht="19.5" customHeight="1" thickBot="1">
      <c r="A6" s="22" t="s">
        <v>6</v>
      </c>
      <c r="B6" s="9" t="s">
        <v>2</v>
      </c>
      <c r="C6" s="10" t="s">
        <v>3</v>
      </c>
      <c r="D6" s="10" t="s">
        <v>7</v>
      </c>
      <c r="E6" s="11" t="s">
        <v>36</v>
      </c>
      <c r="F6" s="12" t="s">
        <v>37</v>
      </c>
      <c r="G6" s="45"/>
      <c r="H6" s="45"/>
    </row>
    <row r="7" spans="2:8" ht="19.5" customHeight="1">
      <c r="B7" s="187" t="s">
        <v>119</v>
      </c>
      <c r="C7" s="486" t="s">
        <v>117</v>
      </c>
      <c r="D7" s="486"/>
      <c r="E7" s="486" t="s">
        <v>118</v>
      </c>
      <c r="F7" s="487"/>
      <c r="G7" s="45"/>
      <c r="H7" s="45"/>
    </row>
    <row r="8" spans="2:8" ht="19.5" customHeight="1" thickBot="1">
      <c r="B8" s="488" t="s">
        <v>152</v>
      </c>
      <c r="C8" s="489"/>
      <c r="D8" s="489"/>
      <c r="E8" s="489"/>
      <c r="F8" s="490"/>
      <c r="G8" s="45"/>
      <c r="H8" s="45"/>
    </row>
    <row r="9" spans="1:8" ht="19.5" customHeight="1">
      <c r="A9" s="174">
        <v>1</v>
      </c>
      <c r="B9" s="163"/>
      <c r="C9" s="164"/>
      <c r="D9" s="164"/>
      <c r="E9" s="164"/>
      <c r="F9" s="165"/>
      <c r="G9" s="45"/>
      <c r="H9" s="45"/>
    </row>
    <row r="10" spans="1:8" ht="19.5" customHeight="1">
      <c r="A10" s="172">
        <v>2</v>
      </c>
      <c r="B10" s="166"/>
      <c r="C10" s="167"/>
      <c r="D10" s="167"/>
      <c r="E10" s="167"/>
      <c r="F10" s="168"/>
      <c r="G10" s="45"/>
      <c r="H10" s="46"/>
    </row>
    <row r="11" spans="1:8" ht="19.5" customHeight="1">
      <c r="A11" s="172">
        <v>3</v>
      </c>
      <c r="B11" s="166"/>
      <c r="C11" s="167"/>
      <c r="D11" s="167"/>
      <c r="E11" s="167"/>
      <c r="F11" s="168"/>
      <c r="G11" s="45"/>
      <c r="H11" s="45"/>
    </row>
    <row r="12" spans="1:8" ht="19.5" customHeight="1">
      <c r="A12" s="172">
        <v>4</v>
      </c>
      <c r="B12" s="166"/>
      <c r="C12" s="167"/>
      <c r="D12" s="167"/>
      <c r="E12" s="167"/>
      <c r="F12" s="168"/>
      <c r="G12" s="45"/>
      <c r="H12" s="45"/>
    </row>
    <row r="13" spans="1:8" ht="19.5" customHeight="1" thickBot="1">
      <c r="A13" s="173">
        <v>5</v>
      </c>
      <c r="B13" s="169"/>
      <c r="C13" s="170"/>
      <c r="D13" s="170"/>
      <c r="E13" s="170"/>
      <c r="F13" s="171"/>
      <c r="G13" s="45"/>
      <c r="H13" s="45"/>
    </row>
    <row r="14" spans="7:8" ht="19.5" customHeight="1" thickBot="1">
      <c r="G14" s="45"/>
      <c r="H14" s="45"/>
    </row>
    <row r="15" spans="1:8" ht="19.5" customHeight="1" thickBot="1">
      <c r="A15" s="43" t="s">
        <v>4</v>
      </c>
      <c r="B15" s="44" t="s">
        <v>5</v>
      </c>
      <c r="D15" s="1"/>
      <c r="E15" s="1"/>
      <c r="G15" s="45"/>
      <c r="H15" s="45"/>
    </row>
    <row r="16" spans="7:8" ht="19.5" customHeight="1" thickBot="1">
      <c r="G16" s="47"/>
      <c r="H16" s="45"/>
    </row>
    <row r="17" spans="1:8" ht="19.5" customHeight="1" thickBot="1">
      <c r="A17" s="23" t="s">
        <v>6</v>
      </c>
      <c r="B17" s="9" t="s">
        <v>2</v>
      </c>
      <c r="C17" s="10" t="s">
        <v>3</v>
      </c>
      <c r="D17" s="10" t="s">
        <v>7</v>
      </c>
      <c r="E17" s="11" t="s">
        <v>36</v>
      </c>
      <c r="F17" s="12" t="s">
        <v>37</v>
      </c>
      <c r="G17" s="38"/>
      <c r="H17" s="30"/>
    </row>
    <row r="18" spans="1:8" ht="19.5" customHeight="1">
      <c r="A18" s="24">
        <v>1</v>
      </c>
      <c r="B18" s="27" t="s">
        <v>21</v>
      </c>
      <c r="C18" s="28" t="s">
        <v>9</v>
      </c>
      <c r="D18" s="28" t="s">
        <v>8</v>
      </c>
      <c r="E18" s="28" t="s">
        <v>26</v>
      </c>
      <c r="F18" s="29" t="s">
        <v>25</v>
      </c>
      <c r="G18" s="45"/>
      <c r="H18" s="30"/>
    </row>
    <row r="19" spans="1:8" ht="19.5" customHeight="1">
      <c r="A19" s="25">
        <v>2</v>
      </c>
      <c r="B19" s="16" t="s">
        <v>12</v>
      </c>
      <c r="C19" s="17" t="s">
        <v>11</v>
      </c>
      <c r="D19" s="17" t="s">
        <v>10</v>
      </c>
      <c r="E19" s="17" t="s">
        <v>17</v>
      </c>
      <c r="F19" s="18" t="s">
        <v>27</v>
      </c>
      <c r="G19" s="45"/>
      <c r="H19" s="30"/>
    </row>
    <row r="20" spans="1:8" ht="19.5" customHeight="1">
      <c r="A20" s="25">
        <v>3</v>
      </c>
      <c r="B20" s="16" t="s">
        <v>15</v>
      </c>
      <c r="C20" s="17" t="s">
        <v>14</v>
      </c>
      <c r="D20" s="17" t="s">
        <v>13</v>
      </c>
      <c r="E20" s="17" t="s">
        <v>29</v>
      </c>
      <c r="F20" s="18" t="s">
        <v>28</v>
      </c>
      <c r="G20" s="45"/>
      <c r="H20" s="30"/>
    </row>
    <row r="21" spans="1:8" ht="19.5" customHeight="1">
      <c r="A21" s="25">
        <v>4</v>
      </c>
      <c r="B21" s="16" t="s">
        <v>10</v>
      </c>
      <c r="C21" s="17" t="s">
        <v>17</v>
      </c>
      <c r="D21" s="17" t="s">
        <v>16</v>
      </c>
      <c r="E21" s="17" t="s">
        <v>31</v>
      </c>
      <c r="F21" s="18" t="s">
        <v>30</v>
      </c>
      <c r="G21" s="45"/>
      <c r="H21" s="30"/>
    </row>
    <row r="22" spans="1:8" ht="19.5" customHeight="1" thickBot="1">
      <c r="A22" s="26">
        <v>5</v>
      </c>
      <c r="B22" s="19" t="s">
        <v>20</v>
      </c>
      <c r="C22" s="20" t="s">
        <v>19</v>
      </c>
      <c r="D22" s="283" t="s">
        <v>18</v>
      </c>
      <c r="E22" s="20" t="s">
        <v>33</v>
      </c>
      <c r="F22" s="21" t="s">
        <v>32</v>
      </c>
      <c r="G22" s="45"/>
      <c r="H22" s="30"/>
    </row>
    <row r="23" spans="7:8" ht="19.5" customHeight="1" thickBot="1">
      <c r="G23" s="45"/>
      <c r="H23" s="48"/>
    </row>
    <row r="24" spans="1:8" ht="19.5" customHeight="1" thickBot="1">
      <c r="A24" s="186" t="s">
        <v>172</v>
      </c>
      <c r="B24" s="273"/>
      <c r="C24" s="274"/>
      <c r="E24" s="31"/>
      <c r="F24" s="31"/>
      <c r="H24" s="3"/>
    </row>
    <row r="25" spans="1:6" ht="19.5" customHeight="1" thickBot="1">
      <c r="A25" s="31"/>
      <c r="B25" s="37"/>
      <c r="C25" s="31"/>
      <c r="D25" s="31"/>
      <c r="E25" s="31"/>
      <c r="F25" s="31"/>
    </row>
    <row r="26" spans="1:6" ht="19.5" customHeight="1" thickBot="1">
      <c r="A26" s="23" t="s">
        <v>6</v>
      </c>
      <c r="B26" s="9" t="s">
        <v>2</v>
      </c>
      <c r="C26" s="10" t="s">
        <v>3</v>
      </c>
      <c r="D26" s="10" t="s">
        <v>7</v>
      </c>
      <c r="E26" s="11" t="s">
        <v>36</v>
      </c>
      <c r="F26" s="12" t="s">
        <v>37</v>
      </c>
    </row>
    <row r="27" spans="1:6" ht="19.5" customHeight="1">
      <c r="A27" s="24">
        <v>1</v>
      </c>
      <c r="B27" s="278" t="s">
        <v>177</v>
      </c>
      <c r="C27" s="281" t="s">
        <v>181</v>
      </c>
      <c r="D27" s="281" t="s">
        <v>174</v>
      </c>
      <c r="E27" s="281" t="s">
        <v>187</v>
      </c>
      <c r="F27" s="284" t="s">
        <v>120</v>
      </c>
    </row>
    <row r="28" spans="1:6" ht="19.5" customHeight="1">
      <c r="A28" s="25">
        <v>2</v>
      </c>
      <c r="B28" s="279" t="s">
        <v>178</v>
      </c>
      <c r="C28" s="282" t="s">
        <v>175</v>
      </c>
      <c r="D28" s="282" t="s">
        <v>184</v>
      </c>
      <c r="E28" s="282" t="s">
        <v>176</v>
      </c>
      <c r="F28" s="285" t="s">
        <v>190</v>
      </c>
    </row>
    <row r="29" spans="1:6" ht="19.5" customHeight="1">
      <c r="A29" s="25">
        <v>3</v>
      </c>
      <c r="B29" s="279" t="s">
        <v>175</v>
      </c>
      <c r="C29" s="282" t="s">
        <v>179</v>
      </c>
      <c r="D29" s="282" t="s">
        <v>185</v>
      </c>
      <c r="E29" s="282" t="s">
        <v>188</v>
      </c>
      <c r="F29" s="285" t="s">
        <v>191</v>
      </c>
    </row>
    <row r="30" spans="1:6" ht="19.5" customHeight="1">
      <c r="A30" s="25">
        <v>4</v>
      </c>
      <c r="B30" s="279" t="s">
        <v>179</v>
      </c>
      <c r="C30" s="282" t="s">
        <v>182</v>
      </c>
      <c r="D30" s="282" t="s">
        <v>186</v>
      </c>
      <c r="E30" s="282" t="s">
        <v>189</v>
      </c>
      <c r="F30" s="285" t="s">
        <v>192</v>
      </c>
    </row>
    <row r="31" spans="1:6" ht="19.5" customHeight="1" thickBot="1">
      <c r="A31" s="26">
        <v>5</v>
      </c>
      <c r="B31" s="280" t="s">
        <v>180</v>
      </c>
      <c r="C31" s="283" t="s">
        <v>183</v>
      </c>
      <c r="D31" s="283" t="s">
        <v>24</v>
      </c>
      <c r="E31" s="283" t="s">
        <v>121</v>
      </c>
      <c r="F31" s="286" t="s">
        <v>164</v>
      </c>
    </row>
    <row r="32" spans="1:6" ht="19.5" customHeight="1" thickBot="1">
      <c r="A32" s="30"/>
      <c r="B32" s="30"/>
      <c r="C32" s="30"/>
      <c r="D32" s="30"/>
      <c r="E32" s="30"/>
      <c r="F32" s="30"/>
    </row>
    <row r="33" spans="1:256" s="3" customFormat="1" ht="19.5" customHeight="1" thickBot="1">
      <c r="A33" s="491" t="s">
        <v>173</v>
      </c>
      <c r="B33" s="492"/>
      <c r="C33" s="493"/>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272"/>
      <c r="CM33" s="272"/>
      <c r="CN33" s="272"/>
      <c r="CO33" s="272"/>
      <c r="CP33" s="272"/>
      <c r="CQ33" s="272"/>
      <c r="CR33" s="272"/>
      <c r="CS33" s="272"/>
      <c r="CT33" s="272"/>
      <c r="CU33" s="272"/>
      <c r="CV33" s="272"/>
      <c r="CW33" s="272"/>
      <c r="CX33" s="272"/>
      <c r="CY33" s="272"/>
      <c r="CZ33" s="272"/>
      <c r="DA33" s="272"/>
      <c r="DB33" s="272"/>
      <c r="DC33" s="272"/>
      <c r="DD33" s="272"/>
      <c r="DE33" s="272"/>
      <c r="DF33" s="272"/>
      <c r="DG33" s="272"/>
      <c r="DH33" s="272"/>
      <c r="DI33" s="272"/>
      <c r="DJ33" s="272"/>
      <c r="DK33" s="272"/>
      <c r="DL33" s="272"/>
      <c r="DM33" s="272"/>
      <c r="DN33" s="272"/>
      <c r="DO33" s="272"/>
      <c r="DP33" s="272"/>
      <c r="DQ33" s="272"/>
      <c r="DR33" s="272"/>
      <c r="DS33" s="272"/>
      <c r="DT33" s="272"/>
      <c r="DU33" s="272"/>
      <c r="DV33" s="272"/>
      <c r="DW33" s="272"/>
      <c r="DX33" s="272"/>
      <c r="DY33" s="272"/>
      <c r="DZ33" s="272"/>
      <c r="EA33" s="272"/>
      <c r="EB33" s="272"/>
      <c r="EC33" s="272"/>
      <c r="ED33" s="272"/>
      <c r="EE33" s="272"/>
      <c r="EF33" s="272"/>
      <c r="EG33" s="272"/>
      <c r="EH33" s="272"/>
      <c r="EI33" s="272"/>
      <c r="EJ33" s="272"/>
      <c r="EK33" s="272"/>
      <c r="EL33" s="272"/>
      <c r="EM33" s="272"/>
      <c r="EN33" s="272"/>
      <c r="EO33" s="272"/>
      <c r="EP33" s="272"/>
      <c r="EQ33" s="272"/>
      <c r="ER33" s="272"/>
      <c r="ES33" s="272"/>
      <c r="ET33" s="272"/>
      <c r="EU33" s="272"/>
      <c r="EV33" s="272"/>
      <c r="EW33" s="272"/>
      <c r="EX33" s="272"/>
      <c r="EY33" s="272"/>
      <c r="EZ33" s="272"/>
      <c r="FA33" s="272"/>
      <c r="FB33" s="272"/>
      <c r="FC33" s="272"/>
      <c r="FD33" s="272"/>
      <c r="FE33" s="272"/>
      <c r="FF33" s="272"/>
      <c r="FG33" s="272"/>
      <c r="FH33" s="272"/>
      <c r="FI33" s="272"/>
      <c r="FJ33" s="272"/>
      <c r="FK33" s="272"/>
      <c r="FL33" s="272"/>
      <c r="FM33" s="272"/>
      <c r="FN33" s="272"/>
      <c r="FO33" s="272"/>
      <c r="FP33" s="272"/>
      <c r="FQ33" s="272"/>
      <c r="FR33" s="272"/>
      <c r="FS33" s="272"/>
      <c r="FT33" s="272"/>
      <c r="FU33" s="272"/>
      <c r="FV33" s="272"/>
      <c r="FW33" s="272"/>
      <c r="FX33" s="272"/>
      <c r="FY33" s="272"/>
      <c r="FZ33" s="272"/>
      <c r="GA33" s="272"/>
      <c r="GB33" s="272"/>
      <c r="GC33" s="272"/>
      <c r="GD33" s="272"/>
      <c r="GE33" s="272"/>
      <c r="GF33" s="272"/>
      <c r="GG33" s="272"/>
      <c r="GH33" s="272"/>
      <c r="GI33" s="272"/>
      <c r="GJ33" s="272"/>
      <c r="GK33" s="272"/>
      <c r="GL33" s="272"/>
      <c r="GM33" s="272"/>
      <c r="GN33" s="272"/>
      <c r="GO33" s="272"/>
      <c r="GP33" s="272"/>
      <c r="GQ33" s="272"/>
      <c r="GR33" s="272"/>
      <c r="GS33" s="272"/>
      <c r="GT33" s="272"/>
      <c r="GU33" s="272"/>
      <c r="GV33" s="272"/>
      <c r="GW33" s="272"/>
      <c r="GX33" s="272"/>
      <c r="GY33" s="272"/>
      <c r="GZ33" s="272"/>
      <c r="HA33" s="272"/>
      <c r="HB33" s="272"/>
      <c r="HC33" s="272"/>
      <c r="HD33" s="272"/>
      <c r="HE33" s="272"/>
      <c r="HF33" s="272"/>
      <c r="HG33" s="272"/>
      <c r="HH33" s="272"/>
      <c r="HI33" s="272"/>
      <c r="HJ33" s="272"/>
      <c r="HK33" s="272"/>
      <c r="HL33" s="272"/>
      <c r="HM33" s="272"/>
      <c r="HN33" s="272"/>
      <c r="HO33" s="272"/>
      <c r="HP33" s="272"/>
      <c r="HQ33" s="272"/>
      <c r="HR33" s="272"/>
      <c r="HS33" s="272"/>
      <c r="HT33" s="272"/>
      <c r="HU33" s="272"/>
      <c r="HV33" s="272"/>
      <c r="HW33" s="272"/>
      <c r="HX33" s="272"/>
      <c r="HY33" s="272"/>
      <c r="HZ33" s="272"/>
      <c r="IA33" s="272"/>
      <c r="IB33" s="272"/>
      <c r="IC33" s="272"/>
      <c r="ID33" s="272"/>
      <c r="IE33" s="272"/>
      <c r="IF33" s="272"/>
      <c r="IG33" s="272"/>
      <c r="IH33" s="272"/>
      <c r="II33" s="272"/>
      <c r="IJ33" s="272"/>
      <c r="IK33" s="272"/>
      <c r="IL33" s="272"/>
      <c r="IM33" s="272"/>
      <c r="IN33" s="272"/>
      <c r="IO33" s="272"/>
      <c r="IP33" s="272"/>
      <c r="IQ33" s="272"/>
      <c r="IR33" s="272"/>
      <c r="IS33" s="272"/>
      <c r="IT33" s="272"/>
      <c r="IU33" s="272"/>
      <c r="IV33" s="272"/>
    </row>
    <row r="34" spans="1:6" ht="19.5" customHeight="1" thickBot="1">
      <c r="A34" s="31"/>
      <c r="B34" s="37"/>
      <c r="C34" s="31"/>
      <c r="D34" s="31"/>
      <c r="E34" s="31"/>
      <c r="F34" s="31"/>
    </row>
    <row r="35" spans="1:6" ht="19.5" customHeight="1" thickBot="1">
      <c r="A35" s="23" t="s">
        <v>6</v>
      </c>
      <c r="B35" s="9" t="s">
        <v>2</v>
      </c>
      <c r="C35" s="10" t="s">
        <v>3</v>
      </c>
      <c r="D35" s="10" t="s">
        <v>7</v>
      </c>
      <c r="E35" s="11" t="s">
        <v>36</v>
      </c>
      <c r="F35" s="12" t="s">
        <v>37</v>
      </c>
    </row>
    <row r="36" spans="1:6" ht="19.5" customHeight="1">
      <c r="A36" s="24">
        <v>1</v>
      </c>
      <c r="B36" s="278" t="s">
        <v>193</v>
      </c>
      <c r="C36" s="281" t="s">
        <v>198</v>
      </c>
      <c r="D36" s="281" t="s">
        <v>202</v>
      </c>
      <c r="E36" s="281" t="s">
        <v>207</v>
      </c>
      <c r="F36" s="284" t="s">
        <v>163</v>
      </c>
    </row>
    <row r="37" spans="1:6" ht="19.5" customHeight="1">
      <c r="A37" s="25">
        <v>2</v>
      </c>
      <c r="B37" s="279" t="s">
        <v>194</v>
      </c>
      <c r="C37" s="282" t="s">
        <v>195</v>
      </c>
      <c r="D37" s="282" t="s">
        <v>203</v>
      </c>
      <c r="E37" s="282" t="s">
        <v>208</v>
      </c>
      <c r="F37" s="285" t="s">
        <v>209</v>
      </c>
    </row>
    <row r="38" spans="1:6" ht="19.5" customHeight="1">
      <c r="A38" s="25">
        <v>3</v>
      </c>
      <c r="B38" s="279" t="s">
        <v>195</v>
      </c>
      <c r="C38" s="282" t="s">
        <v>199</v>
      </c>
      <c r="D38" s="282" t="s">
        <v>204</v>
      </c>
      <c r="E38" s="282" t="s">
        <v>209</v>
      </c>
      <c r="F38" s="285" t="s">
        <v>210</v>
      </c>
    </row>
    <row r="39" spans="1:6" ht="19.5" customHeight="1">
      <c r="A39" s="25">
        <v>4</v>
      </c>
      <c r="B39" s="279" t="s">
        <v>196</v>
      </c>
      <c r="C39" s="282" t="s">
        <v>200</v>
      </c>
      <c r="D39" s="282" t="s">
        <v>205</v>
      </c>
      <c r="E39" s="282" t="s">
        <v>210</v>
      </c>
      <c r="F39" s="285" t="s">
        <v>212</v>
      </c>
    </row>
    <row r="40" spans="1:6" ht="19.5" customHeight="1" thickBot="1">
      <c r="A40" s="26">
        <v>5</v>
      </c>
      <c r="B40" s="280" t="s">
        <v>197</v>
      </c>
      <c r="C40" s="283" t="s">
        <v>201</v>
      </c>
      <c r="D40" s="283" t="s">
        <v>206</v>
      </c>
      <c r="E40" s="283" t="s">
        <v>211</v>
      </c>
      <c r="F40" s="286" t="s">
        <v>213</v>
      </c>
    </row>
    <row r="41" ht="19.5" customHeight="1" thickBot="1"/>
    <row r="42" spans="1:6" ht="19.5" customHeight="1" thickBot="1">
      <c r="A42" s="34" t="s">
        <v>22</v>
      </c>
      <c r="B42" s="35"/>
      <c r="C42" s="31"/>
      <c r="D42" s="31"/>
      <c r="F42" s="38"/>
    </row>
    <row r="43" spans="1:6" ht="19.5" customHeight="1" thickBot="1">
      <c r="A43" s="31"/>
      <c r="C43" s="37"/>
      <c r="D43" s="31"/>
      <c r="E43" s="31"/>
      <c r="F43" s="31"/>
    </row>
    <row r="44" spans="1:6" ht="19.5" customHeight="1" thickBot="1">
      <c r="A44" s="23" t="s">
        <v>6</v>
      </c>
      <c r="B44" s="39" t="s">
        <v>2</v>
      </c>
      <c r="C44" s="40" t="s">
        <v>3</v>
      </c>
      <c r="D44" s="40" t="s">
        <v>7</v>
      </c>
      <c r="E44" s="41" t="s">
        <v>36</v>
      </c>
      <c r="F44" s="42" t="s">
        <v>37</v>
      </c>
    </row>
    <row r="45" spans="1:6" ht="19.5" customHeight="1">
      <c r="A45" s="24">
        <v>1</v>
      </c>
      <c r="B45" s="13" t="s">
        <v>130</v>
      </c>
      <c r="C45" s="14" t="s">
        <v>131</v>
      </c>
      <c r="D45" s="14" t="s">
        <v>132</v>
      </c>
      <c r="E45" s="14" t="s">
        <v>133</v>
      </c>
      <c r="F45" s="15" t="s">
        <v>127</v>
      </c>
    </row>
    <row r="46" spans="1:6" ht="19.5" customHeight="1">
      <c r="A46" s="25">
        <v>2</v>
      </c>
      <c r="B46" s="16" t="s">
        <v>128</v>
      </c>
      <c r="C46" s="17" t="s">
        <v>134</v>
      </c>
      <c r="D46" s="17" t="s">
        <v>135</v>
      </c>
      <c r="E46" s="17" t="s">
        <v>136</v>
      </c>
      <c r="F46" s="18" t="s">
        <v>129</v>
      </c>
    </row>
    <row r="47" spans="1:6" ht="19.5" customHeight="1">
      <c r="A47" s="25">
        <v>3</v>
      </c>
      <c r="B47" s="16" t="s">
        <v>137</v>
      </c>
      <c r="C47" s="17" t="s">
        <v>138</v>
      </c>
      <c r="D47" s="17" t="s">
        <v>139</v>
      </c>
      <c r="E47" s="17" t="s">
        <v>140</v>
      </c>
      <c r="F47" s="18" t="s">
        <v>141</v>
      </c>
    </row>
    <row r="48" spans="1:6" ht="19.5" customHeight="1">
      <c r="A48" s="25">
        <v>4</v>
      </c>
      <c r="B48" s="16" t="s">
        <v>142</v>
      </c>
      <c r="C48" s="17" t="s">
        <v>143</v>
      </c>
      <c r="D48" s="17" t="s">
        <v>144</v>
      </c>
      <c r="E48" s="17" t="s">
        <v>145</v>
      </c>
      <c r="F48" s="18" t="s">
        <v>146</v>
      </c>
    </row>
    <row r="49" spans="1:6" ht="19.5" customHeight="1" thickBot="1">
      <c r="A49" s="26">
        <v>5</v>
      </c>
      <c r="B49" s="19" t="s">
        <v>147</v>
      </c>
      <c r="C49" s="20" t="s">
        <v>148</v>
      </c>
      <c r="D49" s="20" t="s">
        <v>149</v>
      </c>
      <c r="E49" s="20" t="s">
        <v>150</v>
      </c>
      <c r="F49" s="21" t="s">
        <v>151</v>
      </c>
    </row>
    <row r="50" spans="1:6" ht="19.5" customHeight="1" thickBot="1">
      <c r="A50" s="31"/>
      <c r="B50" s="31"/>
      <c r="C50" s="31"/>
      <c r="D50" s="31"/>
      <c r="E50" s="31"/>
      <c r="F50" s="31"/>
    </row>
    <row r="51" spans="1:6" ht="19.5" customHeight="1" thickBot="1">
      <c r="A51" s="34" t="s">
        <v>38</v>
      </c>
      <c r="B51" s="35"/>
      <c r="C51" s="36"/>
      <c r="D51" s="36"/>
      <c r="E51" s="36"/>
      <c r="F51" s="31"/>
    </row>
    <row r="52" ht="19.5" customHeight="1" thickBot="1"/>
    <row r="53" spans="1:6" ht="19.5" customHeight="1" thickBot="1">
      <c r="A53" s="23" t="s">
        <v>6</v>
      </c>
      <c r="B53" s="39" t="s">
        <v>2</v>
      </c>
      <c r="C53" s="40" t="s">
        <v>3</v>
      </c>
      <c r="D53" s="40" t="s">
        <v>7</v>
      </c>
      <c r="E53" s="41" t="s">
        <v>36</v>
      </c>
      <c r="F53" s="42" t="s">
        <v>37</v>
      </c>
    </row>
    <row r="54" spans="1:6" ht="19.5" customHeight="1">
      <c r="A54" s="24">
        <v>1</v>
      </c>
      <c r="B54" s="13" t="s">
        <v>43</v>
      </c>
      <c r="C54" s="14" t="s">
        <v>42</v>
      </c>
      <c r="D54" s="14" t="s">
        <v>41</v>
      </c>
      <c r="E54" s="14" t="s">
        <v>40</v>
      </c>
      <c r="F54" s="15" t="s">
        <v>39</v>
      </c>
    </row>
    <row r="55" spans="1:6" ht="19.5" customHeight="1">
      <c r="A55" s="25">
        <v>2</v>
      </c>
      <c r="B55" s="16" t="s">
        <v>48</v>
      </c>
      <c r="C55" s="17" t="s">
        <v>47</v>
      </c>
      <c r="D55" s="17" t="s">
        <v>46</v>
      </c>
      <c r="E55" s="17" t="s">
        <v>45</v>
      </c>
      <c r="F55" s="18" t="s">
        <v>44</v>
      </c>
    </row>
    <row r="56" spans="1:6" ht="19.5" customHeight="1">
      <c r="A56" s="25">
        <v>3</v>
      </c>
      <c r="B56" s="16" t="s">
        <v>53</v>
      </c>
      <c r="C56" s="17" t="s">
        <v>52</v>
      </c>
      <c r="D56" s="17" t="s">
        <v>51</v>
      </c>
      <c r="E56" s="17" t="s">
        <v>50</v>
      </c>
      <c r="F56" s="18" t="s">
        <v>49</v>
      </c>
    </row>
    <row r="57" spans="1:6" ht="19.5" customHeight="1">
      <c r="A57" s="25">
        <v>4</v>
      </c>
      <c r="B57" s="16" t="s">
        <v>58</v>
      </c>
      <c r="C57" s="17" t="s">
        <v>57</v>
      </c>
      <c r="D57" s="17" t="s">
        <v>56</v>
      </c>
      <c r="E57" s="17" t="s">
        <v>55</v>
      </c>
      <c r="F57" s="18" t="s">
        <v>54</v>
      </c>
    </row>
    <row r="58" spans="1:6" ht="19.5" customHeight="1" thickBot="1">
      <c r="A58" s="26">
        <v>5</v>
      </c>
      <c r="B58" s="19" t="s">
        <v>64</v>
      </c>
      <c r="C58" s="20" t="s">
        <v>61</v>
      </c>
      <c r="D58" s="20" t="s">
        <v>60</v>
      </c>
      <c r="E58" s="20" t="s">
        <v>59</v>
      </c>
      <c r="F58" s="21" t="s">
        <v>23</v>
      </c>
    </row>
    <row r="59" ht="19.5" customHeight="1"/>
  </sheetData>
  <sheetProtection/>
  <mergeCells count="4">
    <mergeCell ref="C7:D7"/>
    <mergeCell ref="E7:F7"/>
    <mergeCell ref="B8:F8"/>
    <mergeCell ref="A33:C33"/>
  </mergeCells>
  <printOptions horizontalCentered="1" verticalCentered="1"/>
  <pageMargins left="0.1968503937007874" right="0.1968503937007874" top="0.1968503937007874" bottom="0.1968503937007874" header="0" footer="0"/>
  <pageSetup horizontalDpi="600" verticalDpi="600" orientation="landscape" paperSize="9" scale="91" r:id="rId2"/>
  <rowBreaks count="1" manualBreakCount="1">
    <brk id="31" max="7" man="1"/>
  </rowBreaks>
  <drawing r:id="rId1"/>
</worksheet>
</file>

<file path=xl/worksheets/sheet3.xml><?xml version="1.0" encoding="utf-8"?>
<worksheet xmlns="http://schemas.openxmlformats.org/spreadsheetml/2006/main" xmlns:r="http://schemas.openxmlformats.org/officeDocument/2006/relationships">
  <dimension ref="A1:DO69"/>
  <sheetViews>
    <sheetView zoomScalePageLayoutView="0" workbookViewId="0" topLeftCell="A1">
      <selection activeCell="E18" sqref="E18"/>
    </sheetView>
  </sheetViews>
  <sheetFormatPr defaultColWidth="11.421875" defaultRowHeight="12.75"/>
  <cols>
    <col min="1" max="1" width="3.7109375" style="206" customWidth="1"/>
    <col min="2" max="2" width="12.7109375" style="206" customWidth="1"/>
    <col min="3" max="3" width="9.7109375" style="206" customWidth="1"/>
    <col min="4" max="4" width="6.7109375" style="206" customWidth="1"/>
    <col min="5" max="5" width="5.7109375" style="206" customWidth="1"/>
    <col min="6" max="6" width="6.7109375" style="206" customWidth="1"/>
    <col min="7" max="7" width="5.7109375" style="206" customWidth="1"/>
    <col min="8" max="8" width="9.00390625" style="206" customWidth="1"/>
    <col min="9" max="9" width="6.7109375" style="206" customWidth="1"/>
    <col min="10" max="10" width="8.7109375" style="206" customWidth="1"/>
    <col min="11" max="11" width="5.7109375" style="206" customWidth="1"/>
    <col min="12" max="12" width="6.7109375" style="206" customWidth="1"/>
    <col min="13" max="13" width="5.7109375" style="206" customWidth="1"/>
    <col min="14" max="14" width="6.7109375" style="206" customWidth="1"/>
    <col min="15" max="15" width="5.7109375" style="206" customWidth="1"/>
    <col min="16" max="16" width="9.140625" style="206" customWidth="1"/>
    <col min="17" max="17" width="2.00390625" style="206" customWidth="1"/>
    <col min="18" max="18" width="3.7109375" style="206" customWidth="1"/>
    <col min="19" max="19" width="12.7109375" style="206" customWidth="1"/>
    <col min="20" max="26" width="10.7109375" style="206" customWidth="1"/>
    <col min="27" max="27" width="3.7109375" style="206" customWidth="1"/>
    <col min="28" max="28" width="5.7109375" style="206" customWidth="1"/>
    <col min="29" max="29" width="6.7109375" style="206" customWidth="1"/>
    <col min="30" max="30" width="5.7109375" style="206" customWidth="1"/>
    <col min="31" max="31" width="7.7109375" style="206" customWidth="1"/>
    <col min="32" max="32" width="3.7109375" style="206" customWidth="1"/>
    <col min="33" max="33" width="12.7109375" style="206" customWidth="1"/>
    <col min="34" max="34" width="10.7109375" style="206" customWidth="1"/>
    <col min="35" max="35" width="6.7109375" style="206" customWidth="1"/>
    <col min="36" max="36" width="5.7109375" style="206" customWidth="1"/>
    <col min="37" max="37" width="6.7109375" style="206" customWidth="1"/>
    <col min="38" max="38" width="5.7109375" style="206" customWidth="1"/>
    <col min="39" max="39" width="6.7109375" style="206" customWidth="1"/>
    <col min="40" max="40" width="5.7109375" style="206" customWidth="1"/>
    <col min="41" max="41" width="6.7109375" style="206" customWidth="1"/>
    <col min="42" max="42" width="5.7109375" style="206" customWidth="1"/>
    <col min="43" max="43" width="6.7109375" style="206" customWidth="1"/>
    <col min="44" max="44" width="5.7109375" style="206" customWidth="1"/>
    <col min="45" max="45" width="7.7109375" style="206" customWidth="1"/>
    <col min="46" max="46" width="3.7109375" style="206" customWidth="1"/>
    <col min="47" max="47" width="12.7109375" style="206" customWidth="1"/>
    <col min="48" max="48" width="10.7109375" style="206" customWidth="1"/>
    <col min="49" max="49" width="6.7109375" style="206" customWidth="1"/>
    <col min="50" max="50" width="5.7109375" style="206" customWidth="1"/>
    <col min="51" max="51" width="6.7109375" style="206" customWidth="1"/>
    <col min="52" max="52" width="5.7109375" style="206" customWidth="1"/>
    <col min="53" max="53" width="6.7109375" style="206" customWidth="1"/>
    <col min="54" max="54" width="5.7109375" style="206" customWidth="1"/>
    <col min="55" max="55" width="6.7109375" style="206" customWidth="1"/>
    <col min="56" max="56" width="5.7109375" style="206" customWidth="1"/>
    <col min="57" max="57" width="6.7109375" style="206" customWidth="1"/>
    <col min="58" max="58" width="5.7109375" style="206" customWidth="1"/>
    <col min="59" max="59" width="7.7109375" style="206" customWidth="1"/>
    <col min="60" max="60" width="3.7109375" style="206" customWidth="1"/>
    <col min="61" max="61" width="12.7109375" style="206" customWidth="1"/>
    <col min="62" max="62" width="10.7109375" style="206" customWidth="1"/>
    <col min="63" max="63" width="6.7109375" style="206" customWidth="1"/>
    <col min="64" max="64" width="5.7109375" style="206" customWidth="1"/>
    <col min="65" max="65" width="6.7109375" style="206" customWidth="1"/>
    <col min="66" max="66" width="5.7109375" style="206" customWidth="1"/>
    <col min="67" max="67" width="6.7109375" style="206" customWidth="1"/>
    <col min="68" max="68" width="5.7109375" style="206" customWidth="1"/>
    <col min="69" max="69" width="6.7109375" style="206" customWidth="1"/>
    <col min="70" max="70" width="5.7109375" style="206" customWidth="1"/>
    <col min="71" max="71" width="6.7109375" style="206" customWidth="1"/>
    <col min="72" max="72" width="5.7109375" style="206" customWidth="1"/>
    <col min="73" max="73" width="7.7109375" style="206" customWidth="1"/>
    <col min="74" max="74" width="3.7109375" style="206" customWidth="1"/>
    <col min="75" max="75" width="12.7109375" style="206" customWidth="1"/>
    <col min="76" max="76" width="10.7109375" style="206" customWidth="1"/>
    <col min="77" max="77" width="6.7109375" style="206" customWidth="1"/>
    <col min="78" max="78" width="5.7109375" style="206" customWidth="1"/>
    <col min="79" max="79" width="6.7109375" style="206" customWidth="1"/>
    <col min="80" max="80" width="5.7109375" style="206" customWidth="1"/>
    <col min="81" max="81" width="6.7109375" style="206" customWidth="1"/>
    <col min="82" max="82" width="5.7109375" style="206" customWidth="1"/>
    <col min="83" max="83" width="6.7109375" style="206" customWidth="1"/>
    <col min="84" max="84" width="5.7109375" style="206" customWidth="1"/>
    <col min="85" max="85" width="6.7109375" style="206" customWidth="1"/>
    <col min="86" max="86" width="5.7109375" style="206" customWidth="1"/>
    <col min="87" max="87" width="7.7109375" style="206" customWidth="1"/>
    <col min="88" max="88" width="3.7109375" style="206" customWidth="1"/>
    <col min="89" max="89" width="12.7109375" style="206" customWidth="1"/>
    <col min="90" max="90" width="10.7109375" style="206" customWidth="1"/>
    <col min="91" max="91" width="6.7109375" style="206" customWidth="1"/>
    <col min="92" max="92" width="5.7109375" style="206" customWidth="1"/>
    <col min="93" max="93" width="6.7109375" style="206" customWidth="1"/>
    <col min="94" max="94" width="5.7109375" style="206" customWidth="1"/>
    <col min="95" max="95" width="6.7109375" style="206" customWidth="1"/>
    <col min="96" max="96" width="5.7109375" style="206" customWidth="1"/>
    <col min="97" max="97" width="6.7109375" style="206" customWidth="1"/>
    <col min="98" max="98" width="5.7109375" style="206" customWidth="1"/>
    <col min="99" max="99" width="6.7109375" style="206" customWidth="1"/>
    <col min="100" max="100" width="5.7109375" style="206" customWidth="1"/>
    <col min="101" max="101" width="7.7109375" style="206" customWidth="1"/>
    <col min="102" max="102" width="3.7109375" style="206" customWidth="1"/>
    <col min="103" max="103" width="12.7109375" style="206" customWidth="1"/>
    <col min="104" max="104" width="10.7109375" style="206" customWidth="1"/>
    <col min="105" max="105" width="6.7109375" style="206" customWidth="1"/>
    <col min="106" max="106" width="5.7109375" style="206" customWidth="1"/>
    <col min="107" max="107" width="6.7109375" style="206" customWidth="1"/>
    <col min="108" max="108" width="5.7109375" style="206" customWidth="1"/>
    <col min="109" max="109" width="6.7109375" style="206" customWidth="1"/>
    <col min="110" max="110" width="5.7109375" style="206" customWidth="1"/>
    <col min="111" max="111" width="6.7109375" style="206" customWidth="1"/>
    <col min="112" max="112" width="5.7109375" style="206" customWidth="1"/>
    <col min="113" max="113" width="6.7109375" style="206" customWidth="1"/>
    <col min="114" max="114" width="5.7109375" style="206" customWidth="1"/>
    <col min="115" max="115" width="7.7109375" style="206" customWidth="1"/>
    <col min="116" max="116" width="12.7109375" style="206" customWidth="1"/>
    <col min="117" max="117" width="10.7109375" style="206" customWidth="1"/>
    <col min="118" max="118" width="6.7109375" style="206" customWidth="1"/>
    <col min="119" max="119" width="5.7109375" style="206" customWidth="1"/>
    <col min="120" max="120" width="6.7109375" style="206" customWidth="1"/>
    <col min="121" max="121" width="5.7109375" style="206" customWidth="1"/>
    <col min="122" max="122" width="6.7109375" style="206" customWidth="1"/>
    <col min="123" max="123" width="5.7109375" style="206" customWidth="1"/>
    <col min="124" max="124" width="6.7109375" style="206" customWidth="1"/>
    <col min="125" max="125" width="5.7109375" style="206" customWidth="1"/>
    <col min="126" max="126" width="6.7109375" style="206" customWidth="1"/>
    <col min="127" max="127" width="5.7109375" style="206" customWidth="1"/>
    <col min="128" max="128" width="7.7109375" style="206" customWidth="1"/>
    <col min="129" max="16384" width="11.421875" style="206" customWidth="1"/>
  </cols>
  <sheetData>
    <row r="1" spans="1:119" ht="21" customHeight="1" thickBot="1">
      <c r="A1" s="49"/>
      <c r="B1" s="49"/>
      <c r="C1" s="201" t="s">
        <v>93</v>
      </c>
      <c r="D1" s="202"/>
      <c r="E1" s="202"/>
      <c r="F1" s="203"/>
      <c r="G1" s="203"/>
      <c r="H1" s="203"/>
      <c r="I1" s="203"/>
      <c r="J1" s="203"/>
      <c r="K1" s="203"/>
      <c r="L1" s="203"/>
      <c r="M1" s="203"/>
      <c r="N1" s="204"/>
      <c r="O1" s="205"/>
      <c r="P1" s="205"/>
      <c r="Q1" s="205"/>
      <c r="T1" s="201" t="s">
        <v>99</v>
      </c>
      <c r="U1" s="202"/>
      <c r="V1" s="202"/>
      <c r="W1" s="203"/>
      <c r="X1" s="203"/>
      <c r="Y1" s="207"/>
      <c r="Z1" s="91"/>
      <c r="AB1" s="208"/>
      <c r="AC1" s="209"/>
      <c r="AD1" s="205"/>
      <c r="AE1" s="208"/>
      <c r="AF1" s="210"/>
      <c r="AG1" s="210"/>
      <c r="AH1" s="208"/>
      <c r="AI1" s="210"/>
      <c r="AJ1" s="210"/>
      <c r="AK1" s="208"/>
      <c r="AL1" s="208"/>
      <c r="AM1" s="208"/>
      <c r="AN1" s="208"/>
      <c r="AO1" s="208"/>
      <c r="AP1" s="208"/>
      <c r="AQ1" s="209"/>
      <c r="AR1" s="205"/>
      <c r="AS1" s="205"/>
      <c r="AT1" s="210"/>
      <c r="AU1" s="210"/>
      <c r="AV1" s="208"/>
      <c r="AW1" s="210"/>
      <c r="AX1" s="210"/>
      <c r="AY1" s="208"/>
      <c r="AZ1" s="208"/>
      <c r="BA1" s="208"/>
      <c r="BB1" s="208"/>
      <c r="BC1" s="208"/>
      <c r="BD1" s="208"/>
      <c r="BE1" s="209"/>
      <c r="BF1" s="205"/>
      <c r="BG1" s="205"/>
      <c r="BH1" s="210"/>
      <c r="BI1" s="210"/>
      <c r="BJ1" s="208"/>
      <c r="BK1" s="210"/>
      <c r="BL1" s="210"/>
      <c r="BM1" s="208"/>
      <c r="BN1" s="208"/>
      <c r="BO1" s="208"/>
      <c r="BP1" s="208"/>
      <c r="BQ1" s="208"/>
      <c r="BR1" s="208"/>
      <c r="BS1" s="209"/>
      <c r="BT1" s="205"/>
      <c r="BU1" s="205"/>
      <c r="BV1" s="210"/>
      <c r="BW1" s="210"/>
      <c r="BX1" s="208"/>
      <c r="BY1" s="210"/>
      <c r="BZ1" s="210"/>
      <c r="CA1" s="208"/>
      <c r="CB1" s="208"/>
      <c r="CC1" s="208"/>
      <c r="CD1" s="208"/>
      <c r="CE1" s="208"/>
      <c r="CF1" s="208"/>
      <c r="CG1" s="209"/>
      <c r="CH1" s="205"/>
      <c r="CI1" s="205"/>
      <c r="CJ1" s="210"/>
      <c r="CK1" s="210"/>
      <c r="CL1" s="208"/>
      <c r="CM1" s="210"/>
      <c r="CN1" s="210"/>
      <c r="CO1" s="208"/>
      <c r="CP1" s="208"/>
      <c r="CQ1" s="208"/>
      <c r="CR1" s="208"/>
      <c r="CS1" s="208"/>
      <c r="CT1" s="208"/>
      <c r="CU1" s="209"/>
      <c r="CV1" s="205"/>
      <c r="CW1" s="205"/>
      <c r="CX1" s="210"/>
      <c r="CY1" s="210"/>
      <c r="CZ1" s="208"/>
      <c r="DA1" s="210"/>
      <c r="DB1" s="210"/>
      <c r="DC1" s="208"/>
      <c r="DD1" s="208"/>
      <c r="DE1" s="208"/>
      <c r="DF1" s="208"/>
      <c r="DG1" s="208"/>
      <c r="DH1" s="208"/>
      <c r="DI1" s="209"/>
      <c r="DJ1" s="205"/>
      <c r="DK1" s="205"/>
      <c r="DL1" s="205"/>
      <c r="DM1" s="210"/>
      <c r="DN1" s="210"/>
      <c r="DO1" s="210"/>
    </row>
    <row r="2" spans="3:119" ht="5.25" customHeight="1" thickBot="1">
      <c r="C2" s="210"/>
      <c r="D2" s="210"/>
      <c r="E2" s="210"/>
      <c r="F2" s="210"/>
      <c r="G2" s="210"/>
      <c r="H2" s="205"/>
      <c r="I2" s="205"/>
      <c r="J2" s="205"/>
      <c r="K2" s="205"/>
      <c r="L2" s="210"/>
      <c r="M2" s="210"/>
      <c r="N2" s="210"/>
      <c r="O2" s="210"/>
      <c r="P2" s="210"/>
      <c r="Q2" s="210"/>
      <c r="T2" s="210"/>
      <c r="U2" s="210"/>
      <c r="V2" s="210"/>
      <c r="W2" s="205"/>
      <c r="X2" s="210"/>
      <c r="Y2" s="210"/>
      <c r="Z2" s="210"/>
      <c r="AB2" s="210"/>
      <c r="AC2" s="210"/>
      <c r="AD2" s="210"/>
      <c r="AE2" s="210"/>
      <c r="AF2" s="210"/>
      <c r="AG2" s="210"/>
      <c r="AH2" s="210"/>
      <c r="AI2" s="210"/>
      <c r="AJ2" s="210"/>
      <c r="AK2" s="210"/>
      <c r="AL2" s="210"/>
      <c r="AM2" s="205"/>
      <c r="AN2" s="205"/>
      <c r="AO2" s="210"/>
      <c r="AP2" s="210"/>
      <c r="AQ2" s="210"/>
      <c r="AR2" s="210"/>
      <c r="AS2" s="210"/>
      <c r="AT2" s="210"/>
      <c r="AU2" s="210"/>
      <c r="AV2" s="210"/>
      <c r="AW2" s="210"/>
      <c r="AX2" s="210"/>
      <c r="AY2" s="210"/>
      <c r="AZ2" s="210"/>
      <c r="BA2" s="205"/>
      <c r="BB2" s="205"/>
      <c r="BC2" s="210"/>
      <c r="BD2" s="210"/>
      <c r="BE2" s="210"/>
      <c r="BF2" s="210"/>
      <c r="BG2" s="210"/>
      <c r="BH2" s="210"/>
      <c r="BI2" s="210"/>
      <c r="BJ2" s="210"/>
      <c r="BK2" s="210"/>
      <c r="BL2" s="210"/>
      <c r="BM2" s="210"/>
      <c r="BN2" s="210"/>
      <c r="BO2" s="205"/>
      <c r="BP2" s="205"/>
      <c r="BQ2" s="210"/>
      <c r="BR2" s="210"/>
      <c r="BS2" s="210"/>
      <c r="BT2" s="210"/>
      <c r="BU2" s="210"/>
      <c r="BV2" s="210"/>
      <c r="BW2" s="210"/>
      <c r="BX2" s="210"/>
      <c r="BY2" s="210"/>
      <c r="BZ2" s="210"/>
      <c r="CA2" s="210"/>
      <c r="CB2" s="210"/>
      <c r="CC2" s="205"/>
      <c r="CD2" s="205"/>
      <c r="CE2" s="210"/>
      <c r="CF2" s="210"/>
      <c r="CG2" s="210"/>
      <c r="CH2" s="210"/>
      <c r="CI2" s="210"/>
      <c r="CJ2" s="210"/>
      <c r="CK2" s="210"/>
      <c r="CL2" s="210"/>
      <c r="CM2" s="210"/>
      <c r="CN2" s="210"/>
      <c r="CO2" s="210"/>
      <c r="CP2" s="210"/>
      <c r="CQ2" s="205"/>
      <c r="CR2" s="205"/>
      <c r="CS2" s="210"/>
      <c r="CT2" s="210"/>
      <c r="CU2" s="210"/>
      <c r="CV2" s="210"/>
      <c r="CW2" s="210"/>
      <c r="CX2" s="210"/>
      <c r="CY2" s="210"/>
      <c r="CZ2" s="210"/>
      <c r="DA2" s="210"/>
      <c r="DB2" s="210"/>
      <c r="DC2" s="210"/>
      <c r="DD2" s="210"/>
      <c r="DE2" s="205"/>
      <c r="DF2" s="205"/>
      <c r="DG2" s="210"/>
      <c r="DH2" s="210"/>
      <c r="DI2" s="210"/>
      <c r="DJ2" s="210"/>
      <c r="DK2" s="210"/>
      <c r="DL2" s="210"/>
      <c r="DM2" s="210"/>
      <c r="DN2" s="210"/>
      <c r="DO2" s="210"/>
    </row>
    <row r="3" spans="1:119" s="49" customFormat="1" ht="18" customHeight="1">
      <c r="A3" s="206"/>
      <c r="B3" s="211"/>
      <c r="D3" s="212" t="s">
        <v>65</v>
      </c>
      <c r="E3" s="213"/>
      <c r="F3" s="214"/>
      <c r="G3" s="215"/>
      <c r="H3" s="215"/>
      <c r="I3" s="215"/>
      <c r="J3" s="215"/>
      <c r="K3" s="215"/>
      <c r="L3" s="216"/>
      <c r="M3" s="217"/>
      <c r="N3" s="218"/>
      <c r="O3" s="211"/>
      <c r="P3" s="211"/>
      <c r="Q3" s="211"/>
      <c r="S3" s="211"/>
      <c r="U3" s="219" t="s">
        <v>65</v>
      </c>
      <c r="V3" s="220"/>
      <c r="W3" s="220"/>
      <c r="X3" s="221"/>
      <c r="Y3" s="90"/>
      <c r="Z3" s="211"/>
      <c r="AB3" s="222"/>
      <c r="AC3" s="222"/>
      <c r="AD3" s="211"/>
      <c r="AE3" s="222"/>
      <c r="AF3" s="89"/>
      <c r="AG3" s="211"/>
      <c r="AH3" s="89"/>
      <c r="AI3" s="222"/>
      <c r="AJ3" s="65"/>
      <c r="AK3" s="210"/>
      <c r="AL3" s="222"/>
      <c r="AM3" s="222"/>
      <c r="AN3" s="222"/>
      <c r="AO3" s="89"/>
      <c r="AP3" s="217"/>
      <c r="AQ3" s="218"/>
      <c r="AR3" s="211"/>
      <c r="AS3" s="211"/>
      <c r="AT3" s="89"/>
      <c r="AU3" s="211"/>
      <c r="AV3" s="89"/>
      <c r="AW3" s="222"/>
      <c r="AX3" s="65"/>
      <c r="AY3" s="210"/>
      <c r="AZ3" s="222"/>
      <c r="BA3" s="222"/>
      <c r="BB3" s="222"/>
      <c r="BC3" s="89"/>
      <c r="BD3" s="217"/>
      <c r="BE3" s="218"/>
      <c r="BF3" s="211"/>
      <c r="BG3" s="211"/>
      <c r="BH3" s="89"/>
      <c r="BI3" s="211"/>
      <c r="BJ3" s="89"/>
      <c r="BK3" s="222"/>
      <c r="BL3" s="65"/>
      <c r="BM3" s="210"/>
      <c r="BN3" s="222"/>
      <c r="BO3" s="222"/>
      <c r="BP3" s="222"/>
      <c r="BQ3" s="89"/>
      <c r="BR3" s="217"/>
      <c r="BS3" s="218"/>
      <c r="BT3" s="211"/>
      <c r="BU3" s="211"/>
      <c r="BV3" s="89"/>
      <c r="BW3" s="211"/>
      <c r="BX3" s="89"/>
      <c r="BY3" s="222"/>
      <c r="BZ3" s="65"/>
      <c r="CA3" s="210"/>
      <c r="CB3" s="222"/>
      <c r="CC3" s="222"/>
      <c r="CD3" s="222"/>
      <c r="CE3" s="89"/>
      <c r="CF3" s="217"/>
      <c r="CG3" s="218"/>
      <c r="CH3" s="211"/>
      <c r="CI3" s="211"/>
      <c r="CJ3" s="89"/>
      <c r="CK3" s="211"/>
      <c r="CL3" s="89"/>
      <c r="CM3" s="222"/>
      <c r="CN3" s="65"/>
      <c r="CO3" s="210"/>
      <c r="CP3" s="222"/>
      <c r="CQ3" s="222"/>
      <c r="CR3" s="222"/>
      <c r="CS3" s="89"/>
      <c r="CT3" s="217"/>
      <c r="CU3" s="218"/>
      <c r="CV3" s="211"/>
      <c r="CW3" s="211"/>
      <c r="CX3" s="89"/>
      <c r="CY3" s="211"/>
      <c r="CZ3" s="89"/>
      <c r="DA3" s="222"/>
      <c r="DB3" s="65"/>
      <c r="DC3" s="210"/>
      <c r="DD3" s="222"/>
      <c r="DE3" s="222"/>
      <c r="DF3" s="222"/>
      <c r="DG3" s="89"/>
      <c r="DH3" s="217"/>
      <c r="DI3" s="218"/>
      <c r="DJ3" s="211"/>
      <c r="DK3" s="211"/>
      <c r="DL3" s="211"/>
      <c r="DM3" s="89"/>
      <c r="DN3" s="89"/>
      <c r="DO3" s="89"/>
    </row>
    <row r="4" spans="2:119" s="49" customFormat="1" ht="18" customHeight="1" thickBot="1">
      <c r="B4" s="146"/>
      <c r="C4" s="206"/>
      <c r="D4" s="223" t="s">
        <v>66</v>
      </c>
      <c r="E4" s="224"/>
      <c r="F4" s="224"/>
      <c r="G4" s="225"/>
      <c r="H4" s="225"/>
      <c r="I4" s="225"/>
      <c r="J4" s="225"/>
      <c r="K4" s="225"/>
      <c r="L4" s="226"/>
      <c r="N4" s="222"/>
      <c r="O4" s="211"/>
      <c r="P4" s="211"/>
      <c r="Q4" s="211"/>
      <c r="S4" s="146"/>
      <c r="T4" s="206"/>
      <c r="U4" s="227" t="s">
        <v>100</v>
      </c>
      <c r="V4" s="225"/>
      <c r="W4" s="225"/>
      <c r="X4" s="228"/>
      <c r="Y4" s="90"/>
      <c r="Z4" s="211"/>
      <c r="AA4" s="89"/>
      <c r="AB4" s="89"/>
      <c r="AC4" s="222"/>
      <c r="AD4" s="211"/>
      <c r="AE4" s="222"/>
      <c r="AF4" s="89"/>
      <c r="AG4" s="89"/>
      <c r="AH4" s="89"/>
      <c r="AI4" s="222"/>
      <c r="AJ4" s="89"/>
      <c r="AK4" s="89"/>
      <c r="AL4" s="222"/>
      <c r="AM4" s="222"/>
      <c r="AN4" s="222"/>
      <c r="AO4" s="89"/>
      <c r="AP4" s="89"/>
      <c r="AQ4" s="222"/>
      <c r="AR4" s="211"/>
      <c r="AS4" s="211"/>
      <c r="AT4" s="89"/>
      <c r="AU4" s="89"/>
      <c r="AV4" s="89"/>
      <c r="AW4" s="222"/>
      <c r="AX4" s="89"/>
      <c r="AY4" s="89"/>
      <c r="AZ4" s="222"/>
      <c r="BA4" s="222"/>
      <c r="BB4" s="222"/>
      <c r="BC4" s="89"/>
      <c r="BD4" s="89"/>
      <c r="BE4" s="222"/>
      <c r="BF4" s="211"/>
      <c r="BG4" s="211"/>
      <c r="BH4" s="89"/>
      <c r="BI4" s="89"/>
      <c r="BJ4" s="89"/>
      <c r="BK4" s="222"/>
      <c r="BL4" s="89"/>
      <c r="BM4" s="89"/>
      <c r="BN4" s="222"/>
      <c r="BO4" s="222"/>
      <c r="BP4" s="222"/>
      <c r="BQ4" s="89"/>
      <c r="BR4" s="89"/>
      <c r="BS4" s="222"/>
      <c r="BT4" s="211"/>
      <c r="BU4" s="211"/>
      <c r="BV4" s="89"/>
      <c r="BW4" s="89"/>
      <c r="BX4" s="89"/>
      <c r="BY4" s="222"/>
      <c r="BZ4" s="89"/>
      <c r="CA4" s="89"/>
      <c r="CB4" s="222"/>
      <c r="CC4" s="222"/>
      <c r="CD4" s="222"/>
      <c r="CE4" s="89"/>
      <c r="CF4" s="89"/>
      <c r="CG4" s="222"/>
      <c r="CH4" s="211"/>
      <c r="CI4" s="211"/>
      <c r="CJ4" s="89"/>
      <c r="CK4" s="89"/>
      <c r="CL4" s="89"/>
      <c r="CM4" s="222"/>
      <c r="CN4" s="89"/>
      <c r="CO4" s="89"/>
      <c r="CP4" s="222"/>
      <c r="CQ4" s="222"/>
      <c r="CR4" s="222"/>
      <c r="CS4" s="89"/>
      <c r="CT4" s="89"/>
      <c r="CU4" s="222"/>
      <c r="CV4" s="211"/>
      <c r="CW4" s="211"/>
      <c r="CX4" s="89"/>
      <c r="CY4" s="89"/>
      <c r="CZ4" s="89"/>
      <c r="DA4" s="222"/>
      <c r="DB4" s="89"/>
      <c r="DC4" s="89"/>
      <c r="DD4" s="222"/>
      <c r="DE4" s="222"/>
      <c r="DF4" s="222"/>
      <c r="DG4" s="89"/>
      <c r="DH4" s="89"/>
      <c r="DI4" s="222"/>
      <c r="DJ4" s="211"/>
      <c r="DK4" s="211"/>
      <c r="DL4" s="211"/>
      <c r="DM4" s="89"/>
      <c r="DN4" s="89"/>
      <c r="DO4" s="89"/>
    </row>
    <row r="5" spans="1:119" ht="13.5" customHeight="1">
      <c r="A5" s="49"/>
      <c r="B5" s="146"/>
      <c r="E5" s="210"/>
      <c r="F5" s="210"/>
      <c r="G5" s="210"/>
      <c r="H5" s="210"/>
      <c r="I5" s="210"/>
      <c r="J5" s="210"/>
      <c r="K5" s="210"/>
      <c r="M5" s="146"/>
      <c r="S5" s="146"/>
      <c r="U5" s="210"/>
      <c r="V5" s="210"/>
      <c r="W5" s="210"/>
      <c r="X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10"/>
      <c r="DK5" s="210"/>
      <c r="DL5" s="210"/>
      <c r="DM5" s="210"/>
      <c r="DN5" s="210"/>
      <c r="DO5" s="210"/>
    </row>
    <row r="6" spans="1:119" s="49" customFormat="1" ht="15.75">
      <c r="A6" s="206"/>
      <c r="B6" s="2" t="s">
        <v>111</v>
      </c>
      <c r="C6" s="494">
        <f>'Fiche de résultats école'!B9</f>
        <v>0</v>
      </c>
      <c r="D6" s="495"/>
      <c r="E6" s="495"/>
      <c r="F6" s="496"/>
      <c r="H6" s="2" t="s">
        <v>112</v>
      </c>
      <c r="I6" s="2"/>
      <c r="J6" s="2"/>
      <c r="K6" s="2"/>
      <c r="L6" s="494" t="s">
        <v>2</v>
      </c>
      <c r="M6" s="495"/>
      <c r="N6" s="495"/>
      <c r="O6" s="496"/>
      <c r="S6" s="2" t="s">
        <v>111</v>
      </c>
      <c r="T6" s="494">
        <f>C6</f>
        <v>0</v>
      </c>
      <c r="U6" s="495"/>
      <c r="V6" s="496"/>
      <c r="W6" s="2" t="s">
        <v>113</v>
      </c>
      <c r="X6" s="494" t="str">
        <f>L6</f>
        <v>CP</v>
      </c>
      <c r="Y6" s="496"/>
      <c r="AA6" s="89"/>
      <c r="AB6" s="4"/>
      <c r="AC6" s="89"/>
      <c r="AD6" s="89"/>
      <c r="AE6" s="89"/>
      <c r="AF6" s="89"/>
      <c r="AG6" s="4"/>
      <c r="AH6" s="4"/>
      <c r="AI6" s="4"/>
      <c r="AJ6" s="89"/>
      <c r="AK6" s="89"/>
      <c r="AL6" s="89"/>
      <c r="AM6" s="4"/>
      <c r="AN6" s="4"/>
      <c r="AO6" s="89"/>
      <c r="AP6" s="4"/>
      <c r="AQ6" s="89"/>
      <c r="AR6" s="89"/>
      <c r="AS6" s="89"/>
      <c r="AT6" s="89"/>
      <c r="AU6" s="4"/>
      <c r="AV6" s="4"/>
      <c r="AW6" s="4"/>
      <c r="AX6" s="89"/>
      <c r="AY6" s="89"/>
      <c r="AZ6" s="89"/>
      <c r="BA6" s="4"/>
      <c r="BB6" s="4"/>
      <c r="BC6" s="89"/>
      <c r="BD6" s="4"/>
      <c r="BE6" s="89"/>
      <c r="BF6" s="89"/>
      <c r="BG6" s="89"/>
      <c r="BH6" s="89"/>
      <c r="BI6" s="4"/>
      <c r="BJ6" s="4"/>
      <c r="BK6" s="4"/>
      <c r="BL6" s="89"/>
      <c r="BM6" s="89"/>
      <c r="BN6" s="89"/>
      <c r="BO6" s="4"/>
      <c r="BP6" s="4"/>
      <c r="BQ6" s="89"/>
      <c r="BR6" s="4"/>
      <c r="BS6" s="89"/>
      <c r="BT6" s="89"/>
      <c r="BU6" s="89"/>
      <c r="BV6" s="89"/>
      <c r="BW6" s="4"/>
      <c r="BX6" s="4"/>
      <c r="BY6" s="4"/>
      <c r="BZ6" s="89"/>
      <c r="CA6" s="89"/>
      <c r="CB6" s="89"/>
      <c r="CC6" s="4"/>
      <c r="CD6" s="4"/>
      <c r="CE6" s="89"/>
      <c r="CF6" s="4"/>
      <c r="CG6" s="89"/>
      <c r="CH6" s="89"/>
      <c r="CI6" s="89"/>
      <c r="CJ6" s="89"/>
      <c r="CK6" s="4"/>
      <c r="CL6" s="4"/>
      <c r="CM6" s="4"/>
      <c r="CN6" s="89"/>
      <c r="CO6" s="89"/>
      <c r="CP6" s="89"/>
      <c r="CQ6" s="4"/>
      <c r="CR6" s="4"/>
      <c r="CS6" s="89"/>
      <c r="CT6" s="4"/>
      <c r="CU6" s="89"/>
      <c r="CV6" s="89"/>
      <c r="CW6" s="89"/>
      <c r="CX6" s="89"/>
      <c r="CY6" s="4"/>
      <c r="CZ6" s="4"/>
      <c r="DA6" s="4"/>
      <c r="DB6" s="89"/>
      <c r="DC6" s="89"/>
      <c r="DD6" s="89"/>
      <c r="DE6" s="4"/>
      <c r="DF6" s="4"/>
      <c r="DG6" s="89"/>
      <c r="DH6" s="4"/>
      <c r="DI6" s="89"/>
      <c r="DJ6" s="89"/>
      <c r="DK6" s="89"/>
      <c r="DL6" s="89"/>
      <c r="DM6" s="89"/>
      <c r="DN6" s="89"/>
      <c r="DO6" s="89"/>
    </row>
    <row r="7" spans="2:119" s="49" customFormat="1" ht="15" customHeight="1">
      <c r="B7" s="2"/>
      <c r="C7" s="2"/>
      <c r="D7" s="84" t="s">
        <v>122</v>
      </c>
      <c r="E7" s="84"/>
      <c r="F7" s="84"/>
      <c r="G7" s="84"/>
      <c r="H7" s="180"/>
      <c r="I7" s="180"/>
      <c r="J7" s="180"/>
      <c r="K7" s="180"/>
      <c r="L7" s="84"/>
      <c r="M7" s="180"/>
      <c r="N7" s="84"/>
      <c r="O7" s="84"/>
      <c r="P7" s="181"/>
      <c r="Q7" s="206"/>
      <c r="R7" s="206"/>
      <c r="S7" s="2"/>
      <c r="T7" s="2"/>
      <c r="W7" s="2"/>
      <c r="X7" s="2"/>
      <c r="AA7" s="89"/>
      <c r="AB7" s="4"/>
      <c r="AC7" s="89"/>
      <c r="AD7" s="89"/>
      <c r="AE7" s="89"/>
      <c r="AF7" s="89"/>
      <c r="AG7" s="4"/>
      <c r="AH7" s="4"/>
      <c r="AI7" s="4"/>
      <c r="AJ7" s="89"/>
      <c r="AK7" s="89"/>
      <c r="AL7" s="89"/>
      <c r="AM7" s="4"/>
      <c r="AN7" s="4"/>
      <c r="AO7" s="89"/>
      <c r="AP7" s="4"/>
      <c r="AQ7" s="89"/>
      <c r="AR7" s="89"/>
      <c r="AS7" s="89"/>
      <c r="AT7" s="89"/>
      <c r="AU7" s="4"/>
      <c r="AV7" s="4"/>
      <c r="AW7" s="4"/>
      <c r="AX7" s="89"/>
      <c r="AY7" s="89"/>
      <c r="AZ7" s="89"/>
      <c r="BA7" s="4"/>
      <c r="BB7" s="4"/>
      <c r="BC7" s="89"/>
      <c r="BD7" s="4"/>
      <c r="BE7" s="89"/>
      <c r="BF7" s="89"/>
      <c r="BG7" s="89"/>
      <c r="BH7" s="89"/>
      <c r="BI7" s="4"/>
      <c r="BJ7" s="4"/>
      <c r="BK7" s="4"/>
      <c r="BL7" s="89"/>
      <c r="BM7" s="89"/>
      <c r="BN7" s="89"/>
      <c r="BO7" s="4"/>
      <c r="BP7" s="4"/>
      <c r="BQ7" s="89"/>
      <c r="BR7" s="4"/>
      <c r="BS7" s="89"/>
      <c r="BT7" s="89"/>
      <c r="BU7" s="89"/>
      <c r="BV7" s="89"/>
      <c r="BW7" s="4"/>
      <c r="BX7" s="4"/>
      <c r="BY7" s="4"/>
      <c r="BZ7" s="89"/>
      <c r="CA7" s="89"/>
      <c r="CB7" s="89"/>
      <c r="CC7" s="4"/>
      <c r="CD7" s="4"/>
      <c r="CE7" s="89"/>
      <c r="CF7" s="4"/>
      <c r="CG7" s="89"/>
      <c r="CH7" s="89"/>
      <c r="CI7" s="89"/>
      <c r="CJ7" s="89"/>
      <c r="CK7" s="4"/>
      <c r="CL7" s="4"/>
      <c r="CM7" s="4"/>
      <c r="CN7" s="89"/>
      <c r="CO7" s="89"/>
      <c r="CP7" s="89"/>
      <c r="CQ7" s="4"/>
      <c r="CR7" s="4"/>
      <c r="CS7" s="89"/>
      <c r="CT7" s="4"/>
      <c r="CU7" s="89"/>
      <c r="CV7" s="89"/>
      <c r="CW7" s="89"/>
      <c r="CX7" s="89"/>
      <c r="CY7" s="4"/>
      <c r="CZ7" s="4"/>
      <c r="DA7" s="4"/>
      <c r="DB7" s="89"/>
      <c r="DC7" s="89"/>
      <c r="DD7" s="89"/>
      <c r="DE7" s="4"/>
      <c r="DF7" s="4"/>
      <c r="DG7" s="89"/>
      <c r="DH7" s="4"/>
      <c r="DI7" s="89"/>
      <c r="DJ7" s="89"/>
      <c r="DK7" s="89"/>
      <c r="DL7" s="89"/>
      <c r="DM7" s="89"/>
      <c r="DN7" s="89"/>
      <c r="DO7" s="89"/>
    </row>
    <row r="8" spans="1:119" ht="15" customHeight="1" thickBot="1">
      <c r="A8" s="49"/>
      <c r="B8" s="49"/>
      <c r="C8" s="49"/>
      <c r="D8" s="84" t="s">
        <v>34</v>
      </c>
      <c r="S8" s="229" t="s">
        <v>109</v>
      </c>
      <c r="T8" s="2"/>
      <c r="U8" s="49"/>
      <c r="V8" s="49"/>
      <c r="W8" s="2"/>
      <c r="X8" s="2"/>
      <c r="Y8" s="49"/>
      <c r="Z8" s="49"/>
      <c r="AA8" s="89"/>
      <c r="AB8" s="89"/>
      <c r="AC8" s="89"/>
      <c r="AD8" s="89"/>
      <c r="AE8" s="89"/>
      <c r="AF8" s="89"/>
      <c r="AG8" s="89"/>
      <c r="AH8" s="89"/>
      <c r="AI8" s="88"/>
      <c r="AJ8" s="210"/>
      <c r="AK8" s="210"/>
      <c r="AL8" s="210"/>
      <c r="AM8" s="210"/>
      <c r="AN8" s="210"/>
      <c r="AO8" s="210"/>
      <c r="AP8" s="210"/>
      <c r="AQ8" s="210"/>
      <c r="AR8" s="210"/>
      <c r="AS8" s="210"/>
      <c r="AT8" s="210"/>
      <c r="AU8" s="210"/>
      <c r="AV8" s="210"/>
      <c r="AW8" s="88"/>
      <c r="AX8" s="210"/>
      <c r="AY8" s="210"/>
      <c r="AZ8" s="210"/>
      <c r="BA8" s="210"/>
      <c r="BB8" s="210"/>
      <c r="BC8" s="210"/>
      <c r="BD8" s="210"/>
      <c r="BE8" s="210"/>
      <c r="BF8" s="210"/>
      <c r="BG8" s="210"/>
      <c r="BH8" s="210"/>
      <c r="BI8" s="210"/>
      <c r="BJ8" s="210"/>
      <c r="BK8" s="88"/>
      <c r="BL8" s="210"/>
      <c r="BM8" s="210"/>
      <c r="BN8" s="210"/>
      <c r="BO8" s="210"/>
      <c r="BP8" s="210"/>
      <c r="BQ8" s="210"/>
      <c r="BR8" s="210"/>
      <c r="BS8" s="210"/>
      <c r="BT8" s="210"/>
      <c r="BU8" s="210"/>
      <c r="BV8" s="210"/>
      <c r="BW8" s="210"/>
      <c r="BX8" s="210"/>
      <c r="BY8" s="88"/>
      <c r="BZ8" s="210"/>
      <c r="CA8" s="210"/>
      <c r="CB8" s="210"/>
      <c r="CC8" s="210"/>
      <c r="CD8" s="210"/>
      <c r="CE8" s="210"/>
      <c r="CF8" s="210"/>
      <c r="CG8" s="210"/>
      <c r="CH8" s="210"/>
      <c r="CI8" s="210"/>
      <c r="CJ8" s="210"/>
      <c r="CK8" s="210"/>
      <c r="CL8" s="210"/>
      <c r="CM8" s="88"/>
      <c r="CN8" s="210"/>
      <c r="CO8" s="210"/>
      <c r="CP8" s="210"/>
      <c r="CQ8" s="210"/>
      <c r="CR8" s="210"/>
      <c r="CS8" s="210"/>
      <c r="CT8" s="210"/>
      <c r="CU8" s="210"/>
      <c r="CV8" s="210"/>
      <c r="CW8" s="210"/>
      <c r="CX8" s="210"/>
      <c r="CY8" s="210"/>
      <c r="CZ8" s="210"/>
      <c r="DA8" s="88"/>
      <c r="DB8" s="210"/>
      <c r="DC8" s="210"/>
      <c r="DD8" s="210"/>
      <c r="DE8" s="210"/>
      <c r="DF8" s="210"/>
      <c r="DG8" s="210"/>
      <c r="DH8" s="210"/>
      <c r="DI8" s="210"/>
      <c r="DJ8" s="210"/>
      <c r="DK8" s="210"/>
      <c r="DL8" s="210"/>
      <c r="DM8" s="210"/>
      <c r="DN8" s="210"/>
      <c r="DO8" s="210"/>
    </row>
    <row r="9" spans="2:119" ht="14.25" customHeight="1" thickBot="1">
      <c r="B9" s="504" t="s">
        <v>88</v>
      </c>
      <c r="C9" s="506" t="s">
        <v>89</v>
      </c>
      <c r="D9" s="501" t="s">
        <v>67</v>
      </c>
      <c r="E9" s="503"/>
      <c r="F9" s="501" t="s">
        <v>67</v>
      </c>
      <c r="G9" s="503"/>
      <c r="H9" s="501" t="s">
        <v>69</v>
      </c>
      <c r="I9" s="502"/>
      <c r="J9" s="502"/>
      <c r="K9" s="503"/>
      <c r="L9" s="501" t="s">
        <v>106</v>
      </c>
      <c r="M9" s="503"/>
      <c r="N9" s="501" t="s">
        <v>116</v>
      </c>
      <c r="O9" s="502"/>
      <c r="P9" s="520" t="s">
        <v>94</v>
      </c>
      <c r="Q9" s="82"/>
      <c r="R9" s="49"/>
      <c r="S9" s="229" t="s">
        <v>108</v>
      </c>
      <c r="T9" s="49"/>
      <c r="U9" s="49"/>
      <c r="V9" s="49"/>
      <c r="W9" s="49"/>
      <c r="X9" s="49"/>
      <c r="Y9" s="49"/>
      <c r="Z9" s="49"/>
      <c r="AA9" s="89"/>
      <c r="AB9" s="230"/>
      <c r="AC9" s="230"/>
      <c r="AD9" s="230"/>
      <c r="AE9" s="74"/>
      <c r="AF9" s="89"/>
      <c r="AG9" s="231"/>
      <c r="AH9" s="231"/>
      <c r="AI9" s="230"/>
      <c r="AJ9" s="230"/>
      <c r="AK9" s="230"/>
      <c r="AL9" s="230"/>
      <c r="AM9" s="230"/>
      <c r="AN9" s="230"/>
      <c r="AO9" s="230"/>
      <c r="AP9" s="230"/>
      <c r="AQ9" s="230"/>
      <c r="AR9" s="230"/>
      <c r="AS9" s="74"/>
      <c r="AT9" s="89"/>
      <c r="AU9" s="231"/>
      <c r="AV9" s="231"/>
      <c r="AW9" s="230"/>
      <c r="AX9" s="230"/>
      <c r="AY9" s="230"/>
      <c r="AZ9" s="230"/>
      <c r="BA9" s="230"/>
      <c r="BB9" s="230"/>
      <c r="BC9" s="230"/>
      <c r="BD9" s="230"/>
      <c r="BE9" s="230"/>
      <c r="BF9" s="230"/>
      <c r="BG9" s="74"/>
      <c r="BH9" s="89"/>
      <c r="BI9" s="231"/>
      <c r="BJ9" s="231"/>
      <c r="BK9" s="230"/>
      <c r="BL9" s="230"/>
      <c r="BM9" s="230"/>
      <c r="BN9" s="230"/>
      <c r="BO9" s="230"/>
      <c r="BP9" s="230"/>
      <c r="BQ9" s="230"/>
      <c r="BR9" s="230"/>
      <c r="BS9" s="230"/>
      <c r="BT9" s="230"/>
      <c r="BU9" s="74"/>
      <c r="BV9" s="89"/>
      <c r="BW9" s="231"/>
      <c r="BX9" s="231"/>
      <c r="BY9" s="230"/>
      <c r="BZ9" s="230"/>
      <c r="CA9" s="230"/>
      <c r="CB9" s="230"/>
      <c r="CC9" s="230"/>
      <c r="CD9" s="230"/>
      <c r="CE9" s="230"/>
      <c r="CF9" s="230"/>
      <c r="CG9" s="230"/>
      <c r="CH9" s="230"/>
      <c r="CI9" s="74"/>
      <c r="CJ9" s="89"/>
      <c r="CK9" s="231"/>
      <c r="CL9" s="231"/>
      <c r="CM9" s="230"/>
      <c r="CN9" s="230"/>
      <c r="CO9" s="230"/>
      <c r="CP9" s="230"/>
      <c r="CQ9" s="230"/>
      <c r="CR9" s="230"/>
      <c r="CS9" s="230"/>
      <c r="CT9" s="230"/>
      <c r="CU9" s="230"/>
      <c r="CV9" s="230"/>
      <c r="CW9" s="74"/>
      <c r="CX9" s="89"/>
      <c r="CY9" s="231"/>
      <c r="CZ9" s="231"/>
      <c r="DA9" s="230"/>
      <c r="DB9" s="230"/>
      <c r="DC9" s="230"/>
      <c r="DD9" s="230"/>
      <c r="DE9" s="230"/>
      <c r="DF9" s="230"/>
      <c r="DG9" s="230"/>
      <c r="DH9" s="230"/>
      <c r="DI9" s="230"/>
      <c r="DJ9" s="230"/>
      <c r="DK9" s="74"/>
      <c r="DL9" s="232"/>
      <c r="DM9" s="210"/>
      <c r="DN9" s="210"/>
      <c r="DO9" s="210"/>
    </row>
    <row r="10" spans="2:119" ht="14.25" customHeight="1" thickBot="1">
      <c r="B10" s="505"/>
      <c r="C10" s="507"/>
      <c r="D10" s="499" t="s">
        <v>1</v>
      </c>
      <c r="E10" s="500"/>
      <c r="F10" s="499" t="s">
        <v>90</v>
      </c>
      <c r="G10" s="500"/>
      <c r="H10" s="499" t="s">
        <v>123</v>
      </c>
      <c r="I10" s="508"/>
      <c r="J10" s="508"/>
      <c r="K10" s="500"/>
      <c r="L10" s="499" t="s">
        <v>70</v>
      </c>
      <c r="M10" s="500"/>
      <c r="N10" s="499" t="s">
        <v>71</v>
      </c>
      <c r="O10" s="508"/>
      <c r="P10" s="521"/>
      <c r="Q10" s="82"/>
      <c r="R10" s="49"/>
      <c r="S10" s="497" t="s">
        <v>88</v>
      </c>
      <c r="T10" s="497" t="s">
        <v>171</v>
      </c>
      <c r="U10" s="118" t="s">
        <v>101</v>
      </c>
      <c r="V10" s="118" t="s">
        <v>102</v>
      </c>
      <c r="W10" s="118" t="s">
        <v>103</v>
      </c>
      <c r="X10" s="118" t="s">
        <v>107</v>
      </c>
      <c r="Y10" s="118" t="s">
        <v>116</v>
      </c>
      <c r="Z10" s="497" t="s">
        <v>98</v>
      </c>
      <c r="AA10" s="210"/>
      <c r="AB10" s="230"/>
      <c r="AC10" s="230"/>
      <c r="AD10" s="230"/>
      <c r="AE10" s="74"/>
      <c r="AF10" s="89"/>
      <c r="AG10" s="231"/>
      <c r="AH10" s="231"/>
      <c r="AI10" s="230"/>
      <c r="AJ10" s="230"/>
      <c r="AK10" s="230"/>
      <c r="AL10" s="230"/>
      <c r="AM10" s="230"/>
      <c r="AN10" s="230"/>
      <c r="AO10" s="230"/>
      <c r="AP10" s="230"/>
      <c r="AQ10" s="230"/>
      <c r="AR10" s="230"/>
      <c r="AS10" s="74"/>
      <c r="AT10" s="89"/>
      <c r="AU10" s="231"/>
      <c r="AV10" s="231"/>
      <c r="AW10" s="230"/>
      <c r="AX10" s="230"/>
      <c r="AY10" s="230"/>
      <c r="AZ10" s="230"/>
      <c r="BA10" s="230"/>
      <c r="BB10" s="230"/>
      <c r="BC10" s="230"/>
      <c r="BD10" s="230"/>
      <c r="BE10" s="230"/>
      <c r="BF10" s="230"/>
      <c r="BG10" s="74"/>
      <c r="BH10" s="89"/>
      <c r="BI10" s="231"/>
      <c r="BJ10" s="231"/>
      <c r="BK10" s="230"/>
      <c r="BL10" s="230"/>
      <c r="BM10" s="230"/>
      <c r="BN10" s="230"/>
      <c r="BO10" s="230"/>
      <c r="BP10" s="230"/>
      <c r="BQ10" s="230"/>
      <c r="BR10" s="230"/>
      <c r="BS10" s="230"/>
      <c r="BT10" s="230"/>
      <c r="BU10" s="74"/>
      <c r="BV10" s="89"/>
      <c r="BW10" s="231"/>
      <c r="BX10" s="231"/>
      <c r="BY10" s="230"/>
      <c r="BZ10" s="230"/>
      <c r="CA10" s="230"/>
      <c r="CB10" s="230"/>
      <c r="CC10" s="230"/>
      <c r="CD10" s="230"/>
      <c r="CE10" s="230"/>
      <c r="CF10" s="230"/>
      <c r="CG10" s="230"/>
      <c r="CH10" s="230"/>
      <c r="CI10" s="74"/>
      <c r="CJ10" s="89"/>
      <c r="CK10" s="231"/>
      <c r="CL10" s="231"/>
      <c r="CM10" s="230"/>
      <c r="CN10" s="230"/>
      <c r="CO10" s="230"/>
      <c r="CP10" s="230"/>
      <c r="CQ10" s="230"/>
      <c r="CR10" s="230"/>
      <c r="CS10" s="230"/>
      <c r="CT10" s="230"/>
      <c r="CU10" s="230"/>
      <c r="CV10" s="230"/>
      <c r="CW10" s="74"/>
      <c r="CX10" s="89"/>
      <c r="CY10" s="231"/>
      <c r="CZ10" s="231"/>
      <c r="DA10" s="230"/>
      <c r="DB10" s="230"/>
      <c r="DC10" s="230"/>
      <c r="DD10" s="230"/>
      <c r="DE10" s="230"/>
      <c r="DF10" s="230"/>
      <c r="DG10" s="230"/>
      <c r="DH10" s="230"/>
      <c r="DI10" s="230"/>
      <c r="DJ10" s="230"/>
      <c r="DK10" s="74"/>
      <c r="DL10" s="232"/>
      <c r="DM10" s="210"/>
      <c r="DN10" s="210"/>
      <c r="DO10" s="210"/>
    </row>
    <row r="11" spans="2:119" ht="17.25" customHeight="1" thickBot="1">
      <c r="B11" s="505"/>
      <c r="C11" s="507"/>
      <c r="D11" s="513" t="s">
        <v>153</v>
      </c>
      <c r="E11" s="514"/>
      <c r="F11" s="76" t="s">
        <v>91</v>
      </c>
      <c r="G11" s="77" t="s">
        <v>92</v>
      </c>
      <c r="H11" s="198" t="s">
        <v>155</v>
      </c>
      <c r="I11" s="198" t="s">
        <v>92</v>
      </c>
      <c r="J11" s="198" t="s">
        <v>162</v>
      </c>
      <c r="K11" s="198" t="s">
        <v>92</v>
      </c>
      <c r="L11" s="251" t="s">
        <v>91</v>
      </c>
      <c r="M11" s="252" t="s">
        <v>92</v>
      </c>
      <c r="N11" s="251" t="s">
        <v>91</v>
      </c>
      <c r="O11" s="252" t="s">
        <v>92</v>
      </c>
      <c r="P11" s="522"/>
      <c r="Q11" s="82"/>
      <c r="R11" s="49"/>
      <c r="S11" s="498"/>
      <c r="T11" s="498"/>
      <c r="U11" s="183" t="s">
        <v>1</v>
      </c>
      <c r="V11" s="119" t="s">
        <v>68</v>
      </c>
      <c r="W11" s="119" t="s">
        <v>104</v>
      </c>
      <c r="X11" s="119" t="s">
        <v>105</v>
      </c>
      <c r="Y11" s="119" t="s">
        <v>71</v>
      </c>
      <c r="Z11" s="498"/>
      <c r="AA11" s="210"/>
      <c r="AB11" s="233"/>
      <c r="AC11" s="233"/>
      <c r="AD11" s="233"/>
      <c r="AE11" s="74"/>
      <c r="AF11" s="89"/>
      <c r="AG11" s="231"/>
      <c r="AH11" s="231"/>
      <c r="AI11" s="233"/>
      <c r="AJ11" s="233"/>
      <c r="AK11" s="233"/>
      <c r="AL11" s="233"/>
      <c r="AM11" s="233"/>
      <c r="AN11" s="233"/>
      <c r="AO11" s="233"/>
      <c r="AP11" s="233"/>
      <c r="AQ11" s="233"/>
      <c r="AR11" s="233"/>
      <c r="AS11" s="74"/>
      <c r="AT11" s="89"/>
      <c r="AU11" s="231"/>
      <c r="AV11" s="231"/>
      <c r="AW11" s="233"/>
      <c r="AX11" s="233"/>
      <c r="AY11" s="233"/>
      <c r="AZ11" s="233"/>
      <c r="BA11" s="233"/>
      <c r="BB11" s="233"/>
      <c r="BC11" s="233"/>
      <c r="BD11" s="233"/>
      <c r="BE11" s="233"/>
      <c r="BF11" s="233"/>
      <c r="BG11" s="74"/>
      <c r="BH11" s="89"/>
      <c r="BI11" s="231"/>
      <c r="BJ11" s="231"/>
      <c r="BK11" s="233"/>
      <c r="BL11" s="233"/>
      <c r="BM11" s="233"/>
      <c r="BN11" s="233"/>
      <c r="BO11" s="233"/>
      <c r="BP11" s="233"/>
      <c r="BQ11" s="233"/>
      <c r="BR11" s="233"/>
      <c r="BS11" s="233"/>
      <c r="BT11" s="233"/>
      <c r="BU11" s="74"/>
      <c r="BV11" s="89"/>
      <c r="BW11" s="231"/>
      <c r="BX11" s="231"/>
      <c r="BY11" s="233"/>
      <c r="BZ11" s="233"/>
      <c r="CA11" s="233"/>
      <c r="CB11" s="233"/>
      <c r="CC11" s="233"/>
      <c r="CD11" s="233"/>
      <c r="CE11" s="233"/>
      <c r="CF11" s="233"/>
      <c r="CG11" s="233"/>
      <c r="CH11" s="233"/>
      <c r="CI11" s="74"/>
      <c r="CJ11" s="89"/>
      <c r="CK11" s="231"/>
      <c r="CL11" s="231"/>
      <c r="CM11" s="233"/>
      <c r="CN11" s="233"/>
      <c r="CO11" s="233"/>
      <c r="CP11" s="233"/>
      <c r="CQ11" s="233"/>
      <c r="CR11" s="233"/>
      <c r="CS11" s="233"/>
      <c r="CT11" s="233"/>
      <c r="CU11" s="233"/>
      <c r="CV11" s="233"/>
      <c r="CW11" s="74"/>
      <c r="CX11" s="89"/>
      <c r="CY11" s="231"/>
      <c r="CZ11" s="231"/>
      <c r="DA11" s="233"/>
      <c r="DB11" s="233"/>
      <c r="DC11" s="233"/>
      <c r="DD11" s="233"/>
      <c r="DE11" s="233"/>
      <c r="DF11" s="233"/>
      <c r="DG11" s="233"/>
      <c r="DH11" s="233"/>
      <c r="DI11" s="233"/>
      <c r="DJ11" s="233"/>
      <c r="DK11" s="74"/>
      <c r="DL11" s="232"/>
      <c r="DM11" s="210"/>
      <c r="DN11" s="210"/>
      <c r="DO11" s="210"/>
    </row>
    <row r="12" spans="1:119" s="49" customFormat="1" ht="15.75" customHeight="1">
      <c r="A12" s="57">
        <v>1</v>
      </c>
      <c r="B12" s="289"/>
      <c r="C12" s="290"/>
      <c r="D12" s="438"/>
      <c r="E12" s="300"/>
      <c r="F12" s="425"/>
      <c r="G12" s="316" t="str">
        <f>IF(F12="","0",(IF(F12&lt;26,1,(IF(F12&lt;28,2,(IF(F12&lt;30,3,(IF(F12&lt;32,4,5)))))))))</f>
        <v>0</v>
      </c>
      <c r="H12" s="439"/>
      <c r="I12" s="427" t="str">
        <f>IF(H12="","0",(IF(H12&lt;50,1,(IF(H12&lt;80,2,(IF(H12&lt;110,3,(IF(H12&lt;140,4,5)))))))))</f>
        <v>0</v>
      </c>
      <c r="J12" s="428"/>
      <c r="K12" s="305" t="str">
        <f>IF(J12="","0",(IF(J12&lt;30,1,(IF(J12&lt;60,2,(IF(J12&lt;90,3,(IF(J12&lt;110,4,5)))))))))</f>
        <v>0</v>
      </c>
      <c r="L12" s="440"/>
      <c r="M12" s="387" t="str">
        <f>IF(L12="","0",(IF(L12&lt;3,1,(IF(L12&lt;5,2,(IF(L12&lt;7,3,(IF(L12&lt;9,4,5)))))))))</f>
        <v>0</v>
      </c>
      <c r="N12" s="440"/>
      <c r="O12" s="300" t="str">
        <f>IF(N12="","0",(IF(N12&lt;4,1,(IF(N12&lt;6,2,(IF(N12&lt;9,3,(IF(N12&lt;12,4,5)))))))))</f>
        <v>0</v>
      </c>
      <c r="P12" s="391">
        <f>SUM(E12,G12,I12,K12,M12,O12)</f>
        <v>0</v>
      </c>
      <c r="Q12" s="307"/>
      <c r="R12" s="308">
        <v>1</v>
      </c>
      <c r="S12" s="309">
        <f>'CP'!B12</f>
        <v>0</v>
      </c>
      <c r="T12" s="310">
        <f>'CP'!C12</f>
        <v>0</v>
      </c>
      <c r="U12" s="311">
        <f>'CP'!E12</f>
        <v>0</v>
      </c>
      <c r="V12" s="311" t="str">
        <f>'CP'!G12</f>
        <v>0</v>
      </c>
      <c r="W12" s="312">
        <f>I12+K12</f>
        <v>0</v>
      </c>
      <c r="X12" s="311" t="str">
        <f>'CP'!M12</f>
        <v>0</v>
      </c>
      <c r="Y12" s="313" t="str">
        <f>'CP'!O12</f>
        <v>0</v>
      </c>
      <c r="Z12" s="314">
        <f aca="true" t="shared" si="0" ref="Z12:Z46">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c r="A13" s="57">
        <v>2</v>
      </c>
      <c r="B13" s="287"/>
      <c r="C13" s="291"/>
      <c r="D13" s="429"/>
      <c r="E13" s="316"/>
      <c r="F13" s="430"/>
      <c r="G13" s="316" t="str">
        <f aca="true" t="shared" si="1" ref="G13:G46">IF(F13="","0",(IF(F13&lt;26,1,(IF(F13&lt;28,2,(IF(F13&lt;30,3,(IF(F13&lt;32,4,5)))))))))</f>
        <v>0</v>
      </c>
      <c r="H13" s="441"/>
      <c r="I13" s="432" t="str">
        <f aca="true" t="shared" si="2" ref="I13:I46">IF(H13="","0",(IF(H13&lt;50,1,(IF(H13&lt;80,2,(IF(H13&lt;110,3,(IF(H13&lt;140,4,5)))))))))</f>
        <v>0</v>
      </c>
      <c r="J13" s="433"/>
      <c r="K13" s="321" t="str">
        <f aca="true" t="shared" si="3" ref="K13:K46">IF(J13="","0",(IF(J13&lt;30,1,(IF(J13&lt;60,2,(IF(J13&lt;90,3,(IF(J13&lt;110,4,5)))))))))</f>
        <v>0</v>
      </c>
      <c r="L13" s="430"/>
      <c r="M13" s="316" t="str">
        <f aca="true" t="shared" si="4" ref="M13:M46">IF(L13="","0",(IF(L13&lt;3,1,(IF(L13&lt;5,2,(IF(L13&lt;7,3,(IF(L13&lt;9,4,5)))))))))</f>
        <v>0</v>
      </c>
      <c r="N13" s="430"/>
      <c r="O13" s="316" t="str">
        <f aca="true" t="shared" si="5" ref="O13:O46">IF(N13="","0",(IF(N13&lt;4,1,(IF(N13&lt;6,2,(IF(N13&lt;9,3,(IF(N13&lt;12,4,5)))))))))</f>
        <v>0</v>
      </c>
      <c r="P13" s="396">
        <f aca="true" t="shared" si="6" ref="P13:P46">SUM(E13,G13,I13,K13,M13,O13)</f>
        <v>0</v>
      </c>
      <c r="Q13" s="307"/>
      <c r="R13" s="308">
        <v>2</v>
      </c>
      <c r="S13" s="323">
        <f>'CP'!B13</f>
        <v>0</v>
      </c>
      <c r="T13" s="324">
        <f>'CP'!C13</f>
        <v>0</v>
      </c>
      <c r="U13" s="325">
        <f>'CP'!E13</f>
        <v>0</v>
      </c>
      <c r="V13" s="325" t="str">
        <f>'CP'!G13</f>
        <v>0</v>
      </c>
      <c r="W13" s="326">
        <f>'CP'!I13+'CP'!K13</f>
        <v>0</v>
      </c>
      <c r="X13" s="325" t="str">
        <f>'CP'!M13</f>
        <v>0</v>
      </c>
      <c r="Y13" s="327" t="str">
        <f>'CP'!O13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c r="A14" s="57">
        <v>3</v>
      </c>
      <c r="B14" s="287"/>
      <c r="C14" s="291"/>
      <c r="D14" s="429"/>
      <c r="E14" s="316"/>
      <c r="F14" s="430"/>
      <c r="G14" s="316" t="str">
        <f t="shared" si="1"/>
        <v>0</v>
      </c>
      <c r="H14" s="441"/>
      <c r="I14" s="432" t="str">
        <f t="shared" si="2"/>
        <v>0</v>
      </c>
      <c r="J14" s="433"/>
      <c r="K14" s="321" t="str">
        <f t="shared" si="3"/>
        <v>0</v>
      </c>
      <c r="L14" s="430"/>
      <c r="M14" s="316" t="str">
        <f t="shared" si="4"/>
        <v>0</v>
      </c>
      <c r="N14" s="430"/>
      <c r="O14" s="316" t="str">
        <f t="shared" si="5"/>
        <v>0</v>
      </c>
      <c r="P14" s="396">
        <f t="shared" si="6"/>
        <v>0</v>
      </c>
      <c r="Q14" s="307"/>
      <c r="R14" s="308">
        <v>3</v>
      </c>
      <c r="S14" s="323">
        <f>'CP'!B14</f>
        <v>0</v>
      </c>
      <c r="T14" s="324">
        <f>'CP'!C14</f>
        <v>0</v>
      </c>
      <c r="U14" s="325">
        <f>'CP'!E14</f>
        <v>0</v>
      </c>
      <c r="V14" s="325" t="str">
        <f>'CP'!G14</f>
        <v>0</v>
      </c>
      <c r="W14" s="326">
        <f>'CP'!I14+'CP'!K14</f>
        <v>0</v>
      </c>
      <c r="X14" s="325" t="str">
        <f>'CP'!M14</f>
        <v>0</v>
      </c>
      <c r="Y14" s="327" t="str">
        <f>'CP'!O14</f>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c r="A15" s="57">
        <v>4</v>
      </c>
      <c r="B15" s="287"/>
      <c r="C15" s="291"/>
      <c r="D15" s="429"/>
      <c r="E15" s="316"/>
      <c r="F15" s="430"/>
      <c r="G15" s="316" t="str">
        <f t="shared" si="1"/>
        <v>0</v>
      </c>
      <c r="H15" s="441"/>
      <c r="I15" s="432" t="str">
        <f t="shared" si="2"/>
        <v>0</v>
      </c>
      <c r="J15" s="433"/>
      <c r="K15" s="321" t="str">
        <f t="shared" si="3"/>
        <v>0</v>
      </c>
      <c r="L15" s="430"/>
      <c r="M15" s="316" t="str">
        <f t="shared" si="4"/>
        <v>0</v>
      </c>
      <c r="N15" s="430"/>
      <c r="O15" s="316" t="str">
        <f t="shared" si="5"/>
        <v>0</v>
      </c>
      <c r="P15" s="396">
        <f t="shared" si="6"/>
        <v>0</v>
      </c>
      <c r="Q15" s="307"/>
      <c r="R15" s="308">
        <v>4</v>
      </c>
      <c r="S15" s="323">
        <f>'CP'!B15</f>
        <v>0</v>
      </c>
      <c r="T15" s="324">
        <f>'CP'!C15</f>
        <v>0</v>
      </c>
      <c r="U15" s="325">
        <f>'CP'!E15</f>
        <v>0</v>
      </c>
      <c r="V15" s="325" t="str">
        <f>'CP'!G15</f>
        <v>0</v>
      </c>
      <c r="W15" s="326">
        <f>'CP'!I15+'CP'!K15</f>
        <v>0</v>
      </c>
      <c r="X15" s="325" t="str">
        <f>'CP'!M15</f>
        <v>0</v>
      </c>
      <c r="Y15" s="327" t="str">
        <f>'CP'!O15</f>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c r="A16" s="57">
        <v>5</v>
      </c>
      <c r="B16" s="287"/>
      <c r="C16" s="291"/>
      <c r="D16" s="429"/>
      <c r="E16" s="316"/>
      <c r="F16" s="430"/>
      <c r="G16" s="316" t="str">
        <f t="shared" si="1"/>
        <v>0</v>
      </c>
      <c r="H16" s="441"/>
      <c r="I16" s="432" t="str">
        <f t="shared" si="2"/>
        <v>0</v>
      </c>
      <c r="J16" s="433"/>
      <c r="K16" s="321" t="str">
        <f t="shared" si="3"/>
        <v>0</v>
      </c>
      <c r="L16" s="430"/>
      <c r="M16" s="316" t="str">
        <f t="shared" si="4"/>
        <v>0</v>
      </c>
      <c r="N16" s="430"/>
      <c r="O16" s="316" t="str">
        <f t="shared" si="5"/>
        <v>0</v>
      </c>
      <c r="P16" s="396">
        <f t="shared" si="6"/>
        <v>0</v>
      </c>
      <c r="Q16" s="307"/>
      <c r="R16" s="308">
        <v>5</v>
      </c>
      <c r="S16" s="323">
        <f>'CP'!B16</f>
        <v>0</v>
      </c>
      <c r="T16" s="324">
        <f>'CP'!C16</f>
        <v>0</v>
      </c>
      <c r="U16" s="325">
        <f>'CP'!E16</f>
        <v>0</v>
      </c>
      <c r="V16" s="325" t="str">
        <f>'CP'!G16</f>
        <v>0</v>
      </c>
      <c r="W16" s="326">
        <f>'CP'!I16+'CP'!K16</f>
        <v>0</v>
      </c>
      <c r="X16" s="325" t="str">
        <f>'CP'!M16</f>
        <v>0</v>
      </c>
      <c r="Y16" s="327" t="str">
        <f>'CP'!O16</f>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c r="A17" s="57">
        <v>6</v>
      </c>
      <c r="B17" s="287"/>
      <c r="C17" s="291"/>
      <c r="D17" s="429"/>
      <c r="E17" s="316"/>
      <c r="F17" s="430"/>
      <c r="G17" s="316" t="str">
        <f t="shared" si="1"/>
        <v>0</v>
      </c>
      <c r="H17" s="441"/>
      <c r="I17" s="432" t="str">
        <f t="shared" si="2"/>
        <v>0</v>
      </c>
      <c r="J17" s="433"/>
      <c r="K17" s="321" t="str">
        <f t="shared" si="3"/>
        <v>0</v>
      </c>
      <c r="L17" s="430"/>
      <c r="M17" s="316" t="str">
        <f t="shared" si="4"/>
        <v>0</v>
      </c>
      <c r="N17" s="430"/>
      <c r="O17" s="316" t="str">
        <f t="shared" si="5"/>
        <v>0</v>
      </c>
      <c r="P17" s="396">
        <f t="shared" si="6"/>
        <v>0</v>
      </c>
      <c r="Q17" s="307"/>
      <c r="R17" s="308">
        <v>6</v>
      </c>
      <c r="S17" s="323">
        <f>'CP'!B17</f>
        <v>0</v>
      </c>
      <c r="T17" s="324">
        <f>'CP'!C17</f>
        <v>0</v>
      </c>
      <c r="U17" s="325">
        <f>'CP'!E17</f>
        <v>0</v>
      </c>
      <c r="V17" s="325" t="str">
        <f>'CP'!G17</f>
        <v>0</v>
      </c>
      <c r="W17" s="326">
        <f>'CP'!I17+'CP'!K17</f>
        <v>0</v>
      </c>
      <c r="X17" s="325" t="str">
        <f>'CP'!M17</f>
        <v>0</v>
      </c>
      <c r="Y17" s="327" t="str">
        <f>'CP'!O17</f>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c r="A18" s="57">
        <v>7</v>
      </c>
      <c r="B18" s="287"/>
      <c r="C18" s="291"/>
      <c r="D18" s="429"/>
      <c r="E18" s="316"/>
      <c r="F18" s="430"/>
      <c r="G18" s="316" t="str">
        <f t="shared" si="1"/>
        <v>0</v>
      </c>
      <c r="H18" s="441"/>
      <c r="I18" s="432" t="str">
        <f t="shared" si="2"/>
        <v>0</v>
      </c>
      <c r="J18" s="433"/>
      <c r="K18" s="321" t="str">
        <f t="shared" si="3"/>
        <v>0</v>
      </c>
      <c r="L18" s="430"/>
      <c r="M18" s="316" t="str">
        <f t="shared" si="4"/>
        <v>0</v>
      </c>
      <c r="N18" s="430"/>
      <c r="O18" s="316" t="str">
        <f t="shared" si="5"/>
        <v>0</v>
      </c>
      <c r="P18" s="396">
        <f t="shared" si="6"/>
        <v>0</v>
      </c>
      <c r="Q18" s="307"/>
      <c r="R18" s="308">
        <v>7</v>
      </c>
      <c r="S18" s="323">
        <f>'CP'!B18</f>
        <v>0</v>
      </c>
      <c r="T18" s="324">
        <f>'CP'!C18</f>
        <v>0</v>
      </c>
      <c r="U18" s="325">
        <f>'CP'!E18</f>
        <v>0</v>
      </c>
      <c r="V18" s="325" t="str">
        <f>'CP'!G18</f>
        <v>0</v>
      </c>
      <c r="W18" s="326">
        <f>'CP'!I18+'CP'!K18</f>
        <v>0</v>
      </c>
      <c r="X18" s="325" t="str">
        <f>'CP'!M18</f>
        <v>0</v>
      </c>
      <c r="Y18" s="327" t="str">
        <f>'CP'!O18</f>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c r="A19" s="57">
        <v>8</v>
      </c>
      <c r="B19" s="287"/>
      <c r="C19" s="291"/>
      <c r="D19" s="429"/>
      <c r="E19" s="316"/>
      <c r="F19" s="430"/>
      <c r="G19" s="316" t="str">
        <f t="shared" si="1"/>
        <v>0</v>
      </c>
      <c r="H19" s="441"/>
      <c r="I19" s="432" t="str">
        <f t="shared" si="2"/>
        <v>0</v>
      </c>
      <c r="J19" s="433"/>
      <c r="K19" s="321" t="str">
        <f t="shared" si="3"/>
        <v>0</v>
      </c>
      <c r="L19" s="430"/>
      <c r="M19" s="316" t="str">
        <f t="shared" si="4"/>
        <v>0</v>
      </c>
      <c r="N19" s="430"/>
      <c r="O19" s="316" t="str">
        <f t="shared" si="5"/>
        <v>0</v>
      </c>
      <c r="P19" s="396">
        <f t="shared" si="6"/>
        <v>0</v>
      </c>
      <c r="Q19" s="307"/>
      <c r="R19" s="308">
        <v>8</v>
      </c>
      <c r="S19" s="323">
        <f>'CP'!B19</f>
        <v>0</v>
      </c>
      <c r="T19" s="324">
        <f>'CP'!C19</f>
        <v>0</v>
      </c>
      <c r="U19" s="325">
        <f>'CP'!E19</f>
        <v>0</v>
      </c>
      <c r="V19" s="325" t="str">
        <f>'CP'!G19</f>
        <v>0</v>
      </c>
      <c r="W19" s="326">
        <f>'CP'!I19+'CP'!K19</f>
        <v>0</v>
      </c>
      <c r="X19" s="325" t="str">
        <f>'CP'!M19</f>
        <v>0</v>
      </c>
      <c r="Y19" s="327" t="str">
        <f>'CP'!O19</f>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c r="A20" s="57">
        <v>9</v>
      </c>
      <c r="B20" s="287"/>
      <c r="C20" s="291"/>
      <c r="D20" s="429"/>
      <c r="E20" s="316"/>
      <c r="F20" s="430"/>
      <c r="G20" s="316" t="str">
        <f t="shared" si="1"/>
        <v>0</v>
      </c>
      <c r="H20" s="441"/>
      <c r="I20" s="432" t="str">
        <f t="shared" si="2"/>
        <v>0</v>
      </c>
      <c r="J20" s="433"/>
      <c r="K20" s="321" t="str">
        <f t="shared" si="3"/>
        <v>0</v>
      </c>
      <c r="L20" s="430"/>
      <c r="M20" s="316" t="str">
        <f t="shared" si="4"/>
        <v>0</v>
      </c>
      <c r="N20" s="430"/>
      <c r="O20" s="316" t="str">
        <f t="shared" si="5"/>
        <v>0</v>
      </c>
      <c r="P20" s="396">
        <f t="shared" si="6"/>
        <v>0</v>
      </c>
      <c r="Q20" s="307"/>
      <c r="R20" s="308">
        <v>9</v>
      </c>
      <c r="S20" s="323">
        <f>'CP'!B20</f>
        <v>0</v>
      </c>
      <c r="T20" s="324">
        <f>'CP'!C20</f>
        <v>0</v>
      </c>
      <c r="U20" s="325">
        <f>'CP'!E20</f>
        <v>0</v>
      </c>
      <c r="V20" s="325" t="str">
        <f>'CP'!G20</f>
        <v>0</v>
      </c>
      <c r="W20" s="326">
        <f>'CP'!I20+'CP'!K20</f>
        <v>0</v>
      </c>
      <c r="X20" s="325" t="str">
        <f>'CP'!M20</f>
        <v>0</v>
      </c>
      <c r="Y20" s="327" t="str">
        <f>'CP'!O20</f>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c r="A21" s="57">
        <v>10</v>
      </c>
      <c r="B21" s="287"/>
      <c r="C21" s="291"/>
      <c r="D21" s="429"/>
      <c r="E21" s="316"/>
      <c r="F21" s="430"/>
      <c r="G21" s="316" t="str">
        <f t="shared" si="1"/>
        <v>0</v>
      </c>
      <c r="H21" s="441"/>
      <c r="I21" s="432" t="str">
        <f t="shared" si="2"/>
        <v>0</v>
      </c>
      <c r="J21" s="433"/>
      <c r="K21" s="321" t="str">
        <f t="shared" si="3"/>
        <v>0</v>
      </c>
      <c r="L21" s="430"/>
      <c r="M21" s="316" t="str">
        <f t="shared" si="4"/>
        <v>0</v>
      </c>
      <c r="N21" s="430"/>
      <c r="O21" s="316" t="str">
        <f t="shared" si="5"/>
        <v>0</v>
      </c>
      <c r="P21" s="396">
        <f t="shared" si="6"/>
        <v>0</v>
      </c>
      <c r="Q21" s="307"/>
      <c r="R21" s="308">
        <v>10</v>
      </c>
      <c r="S21" s="323">
        <f>'CP'!B21</f>
        <v>0</v>
      </c>
      <c r="T21" s="324">
        <f>'CP'!C21</f>
        <v>0</v>
      </c>
      <c r="U21" s="325">
        <f>'CP'!E21</f>
        <v>0</v>
      </c>
      <c r="V21" s="325" t="str">
        <f>'CP'!G21</f>
        <v>0</v>
      </c>
      <c r="W21" s="326">
        <f>'CP'!I21+'CP'!K21</f>
        <v>0</v>
      </c>
      <c r="X21" s="325" t="str">
        <f>'CP'!M21</f>
        <v>0</v>
      </c>
      <c r="Y21" s="327" t="str">
        <f>'CP'!O21</f>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c r="A22" s="57">
        <v>11</v>
      </c>
      <c r="B22" s="287"/>
      <c r="C22" s="291"/>
      <c r="D22" s="429"/>
      <c r="E22" s="316"/>
      <c r="F22" s="430"/>
      <c r="G22" s="316" t="str">
        <f t="shared" si="1"/>
        <v>0</v>
      </c>
      <c r="H22" s="441"/>
      <c r="I22" s="432" t="str">
        <f t="shared" si="2"/>
        <v>0</v>
      </c>
      <c r="J22" s="433"/>
      <c r="K22" s="321" t="str">
        <f t="shared" si="3"/>
        <v>0</v>
      </c>
      <c r="L22" s="430"/>
      <c r="M22" s="316" t="str">
        <f t="shared" si="4"/>
        <v>0</v>
      </c>
      <c r="N22" s="430"/>
      <c r="O22" s="316" t="str">
        <f t="shared" si="5"/>
        <v>0</v>
      </c>
      <c r="P22" s="396">
        <f t="shared" si="6"/>
        <v>0</v>
      </c>
      <c r="Q22" s="307"/>
      <c r="R22" s="308">
        <v>11</v>
      </c>
      <c r="S22" s="323">
        <f>'CP'!B22</f>
        <v>0</v>
      </c>
      <c r="T22" s="324">
        <f>'CP'!C22</f>
        <v>0</v>
      </c>
      <c r="U22" s="325">
        <f>'CP'!E22</f>
        <v>0</v>
      </c>
      <c r="V22" s="325" t="str">
        <f>'CP'!G22</f>
        <v>0</v>
      </c>
      <c r="W22" s="326">
        <f>'CP'!I22+'CP'!K22</f>
        <v>0</v>
      </c>
      <c r="X22" s="325" t="str">
        <f>'CP'!M22</f>
        <v>0</v>
      </c>
      <c r="Y22" s="327" t="str">
        <f>'CP'!O22</f>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c r="A23" s="57">
        <v>12</v>
      </c>
      <c r="B23" s="287"/>
      <c r="C23" s="291"/>
      <c r="D23" s="429"/>
      <c r="E23" s="316"/>
      <c r="F23" s="430"/>
      <c r="G23" s="316" t="str">
        <f t="shared" si="1"/>
        <v>0</v>
      </c>
      <c r="H23" s="441"/>
      <c r="I23" s="432" t="str">
        <f t="shared" si="2"/>
        <v>0</v>
      </c>
      <c r="J23" s="433"/>
      <c r="K23" s="321" t="str">
        <f t="shared" si="3"/>
        <v>0</v>
      </c>
      <c r="L23" s="430"/>
      <c r="M23" s="316" t="str">
        <f t="shared" si="4"/>
        <v>0</v>
      </c>
      <c r="N23" s="430"/>
      <c r="O23" s="316" t="str">
        <f t="shared" si="5"/>
        <v>0</v>
      </c>
      <c r="P23" s="396">
        <f t="shared" si="6"/>
        <v>0</v>
      </c>
      <c r="Q23" s="307"/>
      <c r="R23" s="308">
        <v>12</v>
      </c>
      <c r="S23" s="323">
        <f>'CP'!B23</f>
        <v>0</v>
      </c>
      <c r="T23" s="324">
        <f>'CP'!C23</f>
        <v>0</v>
      </c>
      <c r="U23" s="325">
        <f>'CP'!E23</f>
        <v>0</v>
      </c>
      <c r="V23" s="325" t="str">
        <f>'CP'!G23</f>
        <v>0</v>
      </c>
      <c r="W23" s="326">
        <f>'CP'!I23+'CP'!K23</f>
        <v>0</v>
      </c>
      <c r="X23" s="325" t="str">
        <f>'CP'!M23</f>
        <v>0</v>
      </c>
      <c r="Y23" s="327" t="str">
        <f>'CP'!O23</f>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c r="A24" s="57">
        <v>13</v>
      </c>
      <c r="B24" s="287"/>
      <c r="C24" s="291"/>
      <c r="D24" s="429"/>
      <c r="E24" s="316"/>
      <c r="F24" s="430"/>
      <c r="G24" s="316" t="str">
        <f t="shared" si="1"/>
        <v>0</v>
      </c>
      <c r="H24" s="441"/>
      <c r="I24" s="432" t="str">
        <f t="shared" si="2"/>
        <v>0</v>
      </c>
      <c r="J24" s="433"/>
      <c r="K24" s="321" t="str">
        <f t="shared" si="3"/>
        <v>0</v>
      </c>
      <c r="L24" s="430"/>
      <c r="M24" s="316" t="str">
        <f t="shared" si="4"/>
        <v>0</v>
      </c>
      <c r="N24" s="430"/>
      <c r="O24" s="316" t="str">
        <f t="shared" si="5"/>
        <v>0</v>
      </c>
      <c r="P24" s="396">
        <f t="shared" si="6"/>
        <v>0</v>
      </c>
      <c r="Q24" s="307"/>
      <c r="R24" s="308">
        <v>13</v>
      </c>
      <c r="S24" s="323">
        <f>'CP'!B24</f>
        <v>0</v>
      </c>
      <c r="T24" s="324">
        <f>'CP'!C24</f>
        <v>0</v>
      </c>
      <c r="U24" s="325">
        <f>'CP'!E24</f>
        <v>0</v>
      </c>
      <c r="V24" s="325" t="str">
        <f>'CP'!G24</f>
        <v>0</v>
      </c>
      <c r="W24" s="326">
        <f>'CP'!I24+'CP'!K24</f>
        <v>0</v>
      </c>
      <c r="X24" s="325" t="str">
        <f>'CP'!M24</f>
        <v>0</v>
      </c>
      <c r="Y24" s="327" t="str">
        <f>'CP'!O24</f>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c r="A25" s="57">
        <v>14</v>
      </c>
      <c r="B25" s="287"/>
      <c r="C25" s="291"/>
      <c r="D25" s="429"/>
      <c r="E25" s="316"/>
      <c r="F25" s="430"/>
      <c r="G25" s="316" t="str">
        <f t="shared" si="1"/>
        <v>0</v>
      </c>
      <c r="H25" s="441"/>
      <c r="I25" s="432" t="str">
        <f t="shared" si="2"/>
        <v>0</v>
      </c>
      <c r="J25" s="433"/>
      <c r="K25" s="321" t="str">
        <f t="shared" si="3"/>
        <v>0</v>
      </c>
      <c r="L25" s="430"/>
      <c r="M25" s="316" t="str">
        <f t="shared" si="4"/>
        <v>0</v>
      </c>
      <c r="N25" s="430"/>
      <c r="O25" s="316" t="str">
        <f t="shared" si="5"/>
        <v>0</v>
      </c>
      <c r="P25" s="396">
        <f t="shared" si="6"/>
        <v>0</v>
      </c>
      <c r="Q25" s="307"/>
      <c r="R25" s="308">
        <v>14</v>
      </c>
      <c r="S25" s="323">
        <f>'CP'!B25</f>
        <v>0</v>
      </c>
      <c r="T25" s="324">
        <f>'CP'!C25</f>
        <v>0</v>
      </c>
      <c r="U25" s="325">
        <f>'CP'!E25</f>
        <v>0</v>
      </c>
      <c r="V25" s="325" t="str">
        <f>'CP'!G25</f>
        <v>0</v>
      </c>
      <c r="W25" s="326">
        <f>'CP'!I25+'CP'!K25</f>
        <v>0</v>
      </c>
      <c r="X25" s="325" t="str">
        <f>'CP'!M25</f>
        <v>0</v>
      </c>
      <c r="Y25" s="327" t="str">
        <f>'CP'!O25</f>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c r="A26" s="57">
        <v>15</v>
      </c>
      <c r="B26" s="287"/>
      <c r="C26" s="291"/>
      <c r="D26" s="429"/>
      <c r="E26" s="316"/>
      <c r="F26" s="430"/>
      <c r="G26" s="316" t="str">
        <f t="shared" si="1"/>
        <v>0</v>
      </c>
      <c r="H26" s="441"/>
      <c r="I26" s="432" t="str">
        <f t="shared" si="2"/>
        <v>0</v>
      </c>
      <c r="J26" s="433"/>
      <c r="K26" s="321" t="str">
        <f t="shared" si="3"/>
        <v>0</v>
      </c>
      <c r="L26" s="430"/>
      <c r="M26" s="316" t="str">
        <f t="shared" si="4"/>
        <v>0</v>
      </c>
      <c r="N26" s="430"/>
      <c r="O26" s="316" t="str">
        <f t="shared" si="5"/>
        <v>0</v>
      </c>
      <c r="P26" s="396">
        <f t="shared" si="6"/>
        <v>0</v>
      </c>
      <c r="Q26" s="307"/>
      <c r="R26" s="308">
        <v>15</v>
      </c>
      <c r="S26" s="323">
        <f>'CP'!B26</f>
        <v>0</v>
      </c>
      <c r="T26" s="324">
        <f>'CP'!C26</f>
        <v>0</v>
      </c>
      <c r="U26" s="325">
        <f>'CP'!E26</f>
        <v>0</v>
      </c>
      <c r="V26" s="325" t="str">
        <f>'CP'!G26</f>
        <v>0</v>
      </c>
      <c r="W26" s="326">
        <f>'CP'!I26+'CP'!K26</f>
        <v>0</v>
      </c>
      <c r="X26" s="325" t="str">
        <f>'CP'!M26</f>
        <v>0</v>
      </c>
      <c r="Y26" s="327" t="str">
        <f>'CP'!O26</f>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c r="A27" s="57">
        <v>16</v>
      </c>
      <c r="B27" s="287"/>
      <c r="C27" s="291"/>
      <c r="D27" s="429"/>
      <c r="E27" s="316"/>
      <c r="F27" s="430"/>
      <c r="G27" s="316" t="str">
        <f t="shared" si="1"/>
        <v>0</v>
      </c>
      <c r="H27" s="441"/>
      <c r="I27" s="432" t="str">
        <f t="shared" si="2"/>
        <v>0</v>
      </c>
      <c r="J27" s="433"/>
      <c r="K27" s="321" t="str">
        <f t="shared" si="3"/>
        <v>0</v>
      </c>
      <c r="L27" s="430"/>
      <c r="M27" s="316" t="str">
        <f t="shared" si="4"/>
        <v>0</v>
      </c>
      <c r="N27" s="430"/>
      <c r="O27" s="316" t="str">
        <f t="shared" si="5"/>
        <v>0</v>
      </c>
      <c r="P27" s="396">
        <f t="shared" si="6"/>
        <v>0</v>
      </c>
      <c r="Q27" s="307"/>
      <c r="R27" s="308">
        <v>16</v>
      </c>
      <c r="S27" s="323">
        <f>'CP'!B27</f>
        <v>0</v>
      </c>
      <c r="T27" s="324">
        <f>'CP'!C27</f>
        <v>0</v>
      </c>
      <c r="U27" s="325">
        <f>'CP'!E27</f>
        <v>0</v>
      </c>
      <c r="V27" s="325" t="str">
        <f>'CP'!G27</f>
        <v>0</v>
      </c>
      <c r="W27" s="326">
        <f>'CP'!I27+'CP'!K27</f>
        <v>0</v>
      </c>
      <c r="X27" s="325" t="str">
        <f>'CP'!M27</f>
        <v>0</v>
      </c>
      <c r="Y27" s="327" t="str">
        <f>'CP'!O27</f>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c r="A28" s="57">
        <v>17</v>
      </c>
      <c r="B28" s="287"/>
      <c r="C28" s="291"/>
      <c r="D28" s="429"/>
      <c r="E28" s="316"/>
      <c r="F28" s="430"/>
      <c r="G28" s="316" t="str">
        <f t="shared" si="1"/>
        <v>0</v>
      </c>
      <c r="H28" s="441"/>
      <c r="I28" s="432" t="str">
        <f t="shared" si="2"/>
        <v>0</v>
      </c>
      <c r="J28" s="433"/>
      <c r="K28" s="321" t="str">
        <f t="shared" si="3"/>
        <v>0</v>
      </c>
      <c r="L28" s="430"/>
      <c r="M28" s="316" t="str">
        <f t="shared" si="4"/>
        <v>0</v>
      </c>
      <c r="N28" s="430"/>
      <c r="O28" s="316" t="str">
        <f t="shared" si="5"/>
        <v>0</v>
      </c>
      <c r="P28" s="396">
        <f t="shared" si="6"/>
        <v>0</v>
      </c>
      <c r="Q28" s="307"/>
      <c r="R28" s="308">
        <v>17</v>
      </c>
      <c r="S28" s="323">
        <f>'CP'!B28</f>
        <v>0</v>
      </c>
      <c r="T28" s="324">
        <f>'CP'!C28</f>
        <v>0</v>
      </c>
      <c r="U28" s="325">
        <f>'CP'!E28</f>
        <v>0</v>
      </c>
      <c r="V28" s="325" t="str">
        <f>'CP'!G28</f>
        <v>0</v>
      </c>
      <c r="W28" s="326">
        <f>'CP'!I28+'CP'!K28</f>
        <v>0</v>
      </c>
      <c r="X28" s="325" t="str">
        <f>'CP'!M28</f>
        <v>0</v>
      </c>
      <c r="Y28" s="327" t="str">
        <f>'CP'!O28</f>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c r="A29" s="57">
        <v>18</v>
      </c>
      <c r="B29" s="287"/>
      <c r="C29" s="291"/>
      <c r="D29" s="429"/>
      <c r="E29" s="316"/>
      <c r="F29" s="430"/>
      <c r="G29" s="316" t="str">
        <f t="shared" si="1"/>
        <v>0</v>
      </c>
      <c r="H29" s="441"/>
      <c r="I29" s="432" t="str">
        <f t="shared" si="2"/>
        <v>0</v>
      </c>
      <c r="J29" s="433"/>
      <c r="K29" s="321" t="str">
        <f t="shared" si="3"/>
        <v>0</v>
      </c>
      <c r="L29" s="430"/>
      <c r="M29" s="316" t="str">
        <f t="shared" si="4"/>
        <v>0</v>
      </c>
      <c r="N29" s="430"/>
      <c r="O29" s="316" t="str">
        <f t="shared" si="5"/>
        <v>0</v>
      </c>
      <c r="P29" s="396">
        <f t="shared" si="6"/>
        <v>0</v>
      </c>
      <c r="Q29" s="307"/>
      <c r="R29" s="308">
        <v>18</v>
      </c>
      <c r="S29" s="323">
        <f>'CP'!B29</f>
        <v>0</v>
      </c>
      <c r="T29" s="324">
        <f>'CP'!C29</f>
        <v>0</v>
      </c>
      <c r="U29" s="325">
        <f>'CP'!E29</f>
        <v>0</v>
      </c>
      <c r="V29" s="325" t="str">
        <f>'CP'!G29</f>
        <v>0</v>
      </c>
      <c r="W29" s="326">
        <f>'CP'!I29+'CP'!K29</f>
        <v>0</v>
      </c>
      <c r="X29" s="325" t="str">
        <f>'CP'!M29</f>
        <v>0</v>
      </c>
      <c r="Y29" s="327" t="str">
        <f>'CP'!O29</f>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c r="A30" s="57">
        <v>19</v>
      </c>
      <c r="B30" s="287"/>
      <c r="C30" s="291"/>
      <c r="D30" s="429"/>
      <c r="E30" s="316"/>
      <c r="F30" s="430"/>
      <c r="G30" s="316" t="str">
        <f t="shared" si="1"/>
        <v>0</v>
      </c>
      <c r="H30" s="441"/>
      <c r="I30" s="432" t="str">
        <f t="shared" si="2"/>
        <v>0</v>
      </c>
      <c r="J30" s="433"/>
      <c r="K30" s="321" t="str">
        <f t="shared" si="3"/>
        <v>0</v>
      </c>
      <c r="L30" s="430"/>
      <c r="M30" s="316" t="str">
        <f t="shared" si="4"/>
        <v>0</v>
      </c>
      <c r="N30" s="442"/>
      <c r="O30" s="316" t="str">
        <f t="shared" si="5"/>
        <v>0</v>
      </c>
      <c r="P30" s="396">
        <f t="shared" si="6"/>
        <v>0</v>
      </c>
      <c r="Q30" s="307"/>
      <c r="R30" s="308">
        <v>19</v>
      </c>
      <c r="S30" s="323">
        <f>'CP'!B30</f>
        <v>0</v>
      </c>
      <c r="T30" s="324">
        <f>'CP'!C30</f>
        <v>0</v>
      </c>
      <c r="U30" s="325">
        <f>'CP'!E30</f>
        <v>0</v>
      </c>
      <c r="V30" s="325" t="str">
        <f>'CP'!G30</f>
        <v>0</v>
      </c>
      <c r="W30" s="326">
        <f>'CP'!I30+'CP'!K30</f>
        <v>0</v>
      </c>
      <c r="X30" s="325" t="str">
        <f>'CP'!M30</f>
        <v>0</v>
      </c>
      <c r="Y30" s="327" t="str">
        <f>'CP'!O30</f>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c r="A31" s="57">
        <v>20</v>
      </c>
      <c r="B31" s="287"/>
      <c r="C31" s="291"/>
      <c r="D31" s="429"/>
      <c r="E31" s="316"/>
      <c r="F31" s="430"/>
      <c r="G31" s="316" t="str">
        <f t="shared" si="1"/>
        <v>0</v>
      </c>
      <c r="H31" s="441"/>
      <c r="I31" s="432" t="str">
        <f t="shared" si="2"/>
        <v>0</v>
      </c>
      <c r="J31" s="433"/>
      <c r="K31" s="321" t="str">
        <f t="shared" si="3"/>
        <v>0</v>
      </c>
      <c r="L31" s="430"/>
      <c r="M31" s="316" t="str">
        <f t="shared" si="4"/>
        <v>0</v>
      </c>
      <c r="N31" s="442"/>
      <c r="O31" s="316" t="str">
        <f t="shared" si="5"/>
        <v>0</v>
      </c>
      <c r="P31" s="396">
        <f t="shared" si="6"/>
        <v>0</v>
      </c>
      <c r="Q31" s="307"/>
      <c r="R31" s="308">
        <v>20</v>
      </c>
      <c r="S31" s="323">
        <f>'CP'!B31</f>
        <v>0</v>
      </c>
      <c r="T31" s="324">
        <f>'CP'!C31</f>
        <v>0</v>
      </c>
      <c r="U31" s="325">
        <f>'CP'!E31</f>
        <v>0</v>
      </c>
      <c r="V31" s="325" t="str">
        <f>'CP'!G31</f>
        <v>0</v>
      </c>
      <c r="W31" s="326">
        <f>'CP'!I31+'CP'!K31</f>
        <v>0</v>
      </c>
      <c r="X31" s="325" t="str">
        <f>'CP'!M31</f>
        <v>0</v>
      </c>
      <c r="Y31" s="327" t="str">
        <f>'CP'!O31</f>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c r="A32" s="57">
        <v>21</v>
      </c>
      <c r="B32" s="287"/>
      <c r="C32" s="291"/>
      <c r="D32" s="429"/>
      <c r="E32" s="316"/>
      <c r="F32" s="430"/>
      <c r="G32" s="316" t="str">
        <f t="shared" si="1"/>
        <v>0</v>
      </c>
      <c r="H32" s="441"/>
      <c r="I32" s="432" t="str">
        <f t="shared" si="2"/>
        <v>0</v>
      </c>
      <c r="J32" s="433"/>
      <c r="K32" s="321" t="str">
        <f t="shared" si="3"/>
        <v>0</v>
      </c>
      <c r="L32" s="430"/>
      <c r="M32" s="316" t="str">
        <f t="shared" si="4"/>
        <v>0</v>
      </c>
      <c r="N32" s="442"/>
      <c r="O32" s="316" t="str">
        <f t="shared" si="5"/>
        <v>0</v>
      </c>
      <c r="P32" s="396">
        <f t="shared" si="6"/>
        <v>0</v>
      </c>
      <c r="Q32" s="307"/>
      <c r="R32" s="308">
        <v>21</v>
      </c>
      <c r="S32" s="323">
        <f>'CP'!B32</f>
        <v>0</v>
      </c>
      <c r="T32" s="324">
        <f>'CP'!C32</f>
        <v>0</v>
      </c>
      <c r="U32" s="325">
        <f>'CP'!E32</f>
        <v>0</v>
      </c>
      <c r="V32" s="325" t="str">
        <f>'CP'!G32</f>
        <v>0</v>
      </c>
      <c r="W32" s="326">
        <f>'CP'!I32+'CP'!K32</f>
        <v>0</v>
      </c>
      <c r="X32" s="325" t="str">
        <f>'CP'!M32</f>
        <v>0</v>
      </c>
      <c r="Y32" s="327" t="str">
        <f>'CP'!O32</f>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c r="A33" s="57">
        <v>22</v>
      </c>
      <c r="B33" s="287"/>
      <c r="C33" s="291"/>
      <c r="D33" s="429"/>
      <c r="E33" s="316"/>
      <c r="F33" s="430"/>
      <c r="G33" s="316" t="str">
        <f t="shared" si="1"/>
        <v>0</v>
      </c>
      <c r="H33" s="441"/>
      <c r="I33" s="432" t="str">
        <f t="shared" si="2"/>
        <v>0</v>
      </c>
      <c r="J33" s="433"/>
      <c r="K33" s="321" t="str">
        <f t="shared" si="3"/>
        <v>0</v>
      </c>
      <c r="L33" s="430"/>
      <c r="M33" s="316" t="str">
        <f t="shared" si="4"/>
        <v>0</v>
      </c>
      <c r="N33" s="442"/>
      <c r="O33" s="316" t="str">
        <f t="shared" si="5"/>
        <v>0</v>
      </c>
      <c r="P33" s="396">
        <f t="shared" si="6"/>
        <v>0</v>
      </c>
      <c r="Q33" s="307"/>
      <c r="R33" s="308">
        <v>22</v>
      </c>
      <c r="S33" s="323">
        <f>'CP'!B33</f>
        <v>0</v>
      </c>
      <c r="T33" s="324">
        <f>'CP'!C33</f>
        <v>0</v>
      </c>
      <c r="U33" s="325">
        <f>'CP'!E33</f>
        <v>0</v>
      </c>
      <c r="V33" s="325" t="str">
        <f>'CP'!G33</f>
        <v>0</v>
      </c>
      <c r="W33" s="326">
        <f>'CP'!I33+'CP'!K33</f>
        <v>0</v>
      </c>
      <c r="X33" s="325" t="str">
        <f>'CP'!M33</f>
        <v>0</v>
      </c>
      <c r="Y33" s="327" t="str">
        <f>'CP'!O33</f>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c r="A34" s="57">
        <v>23</v>
      </c>
      <c r="B34" s="287"/>
      <c r="C34" s="291"/>
      <c r="D34" s="429"/>
      <c r="E34" s="316"/>
      <c r="F34" s="430"/>
      <c r="G34" s="316" t="str">
        <f t="shared" si="1"/>
        <v>0</v>
      </c>
      <c r="H34" s="441"/>
      <c r="I34" s="432" t="str">
        <f t="shared" si="2"/>
        <v>0</v>
      </c>
      <c r="J34" s="433"/>
      <c r="K34" s="321" t="str">
        <f t="shared" si="3"/>
        <v>0</v>
      </c>
      <c r="L34" s="430"/>
      <c r="M34" s="316" t="str">
        <f t="shared" si="4"/>
        <v>0</v>
      </c>
      <c r="N34" s="442"/>
      <c r="O34" s="316" t="str">
        <f t="shared" si="5"/>
        <v>0</v>
      </c>
      <c r="P34" s="396">
        <f t="shared" si="6"/>
        <v>0</v>
      </c>
      <c r="Q34" s="307"/>
      <c r="R34" s="308">
        <v>23</v>
      </c>
      <c r="S34" s="323">
        <f>'CP'!B34</f>
        <v>0</v>
      </c>
      <c r="T34" s="324">
        <f>'CP'!C34</f>
        <v>0</v>
      </c>
      <c r="U34" s="325">
        <f>'CP'!E34</f>
        <v>0</v>
      </c>
      <c r="V34" s="325" t="str">
        <f>'CP'!G34</f>
        <v>0</v>
      </c>
      <c r="W34" s="326">
        <f>'CP'!I34+'CP'!K34</f>
        <v>0</v>
      </c>
      <c r="X34" s="325" t="str">
        <f>'CP'!M34</f>
        <v>0</v>
      </c>
      <c r="Y34" s="327" t="str">
        <f>'CP'!O34</f>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c r="A35" s="57">
        <v>24</v>
      </c>
      <c r="B35" s="287"/>
      <c r="C35" s="291"/>
      <c r="D35" s="429"/>
      <c r="E35" s="316"/>
      <c r="F35" s="430"/>
      <c r="G35" s="316" t="str">
        <f t="shared" si="1"/>
        <v>0</v>
      </c>
      <c r="H35" s="441"/>
      <c r="I35" s="432" t="str">
        <f t="shared" si="2"/>
        <v>0</v>
      </c>
      <c r="J35" s="433"/>
      <c r="K35" s="321" t="str">
        <f t="shared" si="3"/>
        <v>0</v>
      </c>
      <c r="L35" s="430"/>
      <c r="M35" s="316" t="str">
        <f t="shared" si="4"/>
        <v>0</v>
      </c>
      <c r="N35" s="442"/>
      <c r="O35" s="316" t="str">
        <f t="shared" si="5"/>
        <v>0</v>
      </c>
      <c r="P35" s="396">
        <f t="shared" si="6"/>
        <v>0</v>
      </c>
      <c r="Q35" s="307"/>
      <c r="R35" s="308">
        <v>24</v>
      </c>
      <c r="S35" s="323">
        <f>'CP'!B35</f>
        <v>0</v>
      </c>
      <c r="T35" s="324">
        <f>'CP'!C35</f>
        <v>0</v>
      </c>
      <c r="U35" s="325">
        <f>'CP'!E35</f>
        <v>0</v>
      </c>
      <c r="V35" s="325" t="str">
        <f>'CP'!G35</f>
        <v>0</v>
      </c>
      <c r="W35" s="326">
        <f>'CP'!I35+'CP'!K35</f>
        <v>0</v>
      </c>
      <c r="X35" s="325" t="str">
        <f>'CP'!M35</f>
        <v>0</v>
      </c>
      <c r="Y35" s="327" t="str">
        <f>'CP'!O35</f>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c r="A36" s="57">
        <v>25</v>
      </c>
      <c r="B36" s="287"/>
      <c r="C36" s="291"/>
      <c r="D36" s="429"/>
      <c r="E36" s="316"/>
      <c r="F36" s="430"/>
      <c r="G36" s="316" t="str">
        <f t="shared" si="1"/>
        <v>0</v>
      </c>
      <c r="H36" s="441"/>
      <c r="I36" s="432" t="str">
        <f t="shared" si="2"/>
        <v>0</v>
      </c>
      <c r="J36" s="433"/>
      <c r="K36" s="321" t="str">
        <f t="shared" si="3"/>
        <v>0</v>
      </c>
      <c r="L36" s="430"/>
      <c r="M36" s="316" t="str">
        <f t="shared" si="4"/>
        <v>0</v>
      </c>
      <c r="N36" s="442"/>
      <c r="O36" s="316" t="str">
        <f t="shared" si="5"/>
        <v>0</v>
      </c>
      <c r="P36" s="396">
        <f t="shared" si="6"/>
        <v>0</v>
      </c>
      <c r="Q36" s="307"/>
      <c r="R36" s="308">
        <v>25</v>
      </c>
      <c r="S36" s="323">
        <f>'CP'!B36</f>
        <v>0</v>
      </c>
      <c r="T36" s="324">
        <f>'CP'!C36</f>
        <v>0</v>
      </c>
      <c r="U36" s="325">
        <f>'CP'!E36</f>
        <v>0</v>
      </c>
      <c r="V36" s="325" t="str">
        <f>'CP'!G36</f>
        <v>0</v>
      </c>
      <c r="W36" s="326">
        <f>'CP'!I36+'CP'!K36</f>
        <v>0</v>
      </c>
      <c r="X36" s="325" t="str">
        <f>'CP'!M36</f>
        <v>0</v>
      </c>
      <c r="Y36" s="327" t="str">
        <f>'CP'!O36</f>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c r="A37" s="57">
        <v>26</v>
      </c>
      <c r="B37" s="287"/>
      <c r="C37" s="291"/>
      <c r="D37" s="429"/>
      <c r="E37" s="316"/>
      <c r="F37" s="430"/>
      <c r="G37" s="316" t="str">
        <f t="shared" si="1"/>
        <v>0</v>
      </c>
      <c r="H37" s="441"/>
      <c r="I37" s="432" t="str">
        <f t="shared" si="2"/>
        <v>0</v>
      </c>
      <c r="J37" s="433"/>
      <c r="K37" s="321" t="str">
        <f t="shared" si="3"/>
        <v>0</v>
      </c>
      <c r="L37" s="430"/>
      <c r="M37" s="316" t="str">
        <f t="shared" si="4"/>
        <v>0</v>
      </c>
      <c r="N37" s="442"/>
      <c r="O37" s="316" t="str">
        <f t="shared" si="5"/>
        <v>0</v>
      </c>
      <c r="P37" s="396">
        <f t="shared" si="6"/>
        <v>0</v>
      </c>
      <c r="Q37" s="307"/>
      <c r="R37" s="308">
        <v>26</v>
      </c>
      <c r="S37" s="323">
        <f>'CP'!B37</f>
        <v>0</v>
      </c>
      <c r="T37" s="324">
        <f>'CP'!C37</f>
        <v>0</v>
      </c>
      <c r="U37" s="325">
        <f>'CP'!E37</f>
        <v>0</v>
      </c>
      <c r="V37" s="325" t="str">
        <f>'CP'!G37</f>
        <v>0</v>
      </c>
      <c r="W37" s="326">
        <f>'CP'!I37+'CP'!K37</f>
        <v>0</v>
      </c>
      <c r="X37" s="325" t="str">
        <f>'CP'!M37</f>
        <v>0</v>
      </c>
      <c r="Y37" s="327" t="str">
        <f>'CP'!O37</f>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c r="A38" s="57">
        <v>27</v>
      </c>
      <c r="B38" s="287"/>
      <c r="C38" s="291"/>
      <c r="D38" s="429"/>
      <c r="E38" s="316"/>
      <c r="F38" s="430"/>
      <c r="G38" s="316" t="str">
        <f t="shared" si="1"/>
        <v>0</v>
      </c>
      <c r="H38" s="441"/>
      <c r="I38" s="432" t="str">
        <f t="shared" si="2"/>
        <v>0</v>
      </c>
      <c r="J38" s="433"/>
      <c r="K38" s="321" t="str">
        <f t="shared" si="3"/>
        <v>0</v>
      </c>
      <c r="L38" s="430"/>
      <c r="M38" s="316" t="str">
        <f t="shared" si="4"/>
        <v>0</v>
      </c>
      <c r="N38" s="442"/>
      <c r="O38" s="316" t="str">
        <f t="shared" si="5"/>
        <v>0</v>
      </c>
      <c r="P38" s="396">
        <f t="shared" si="6"/>
        <v>0</v>
      </c>
      <c r="Q38" s="307"/>
      <c r="R38" s="308">
        <v>27</v>
      </c>
      <c r="S38" s="323">
        <f>'CP'!B38</f>
        <v>0</v>
      </c>
      <c r="T38" s="324">
        <f>'CP'!C38</f>
        <v>0</v>
      </c>
      <c r="U38" s="325">
        <f>'CP'!E38</f>
        <v>0</v>
      </c>
      <c r="V38" s="325" t="str">
        <f>'CP'!G38</f>
        <v>0</v>
      </c>
      <c r="W38" s="326">
        <f>'CP'!I38+'CP'!K38</f>
        <v>0</v>
      </c>
      <c r="X38" s="325" t="str">
        <f>'CP'!M38</f>
        <v>0</v>
      </c>
      <c r="Y38" s="327" t="str">
        <f>'CP'!O38</f>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c r="A39" s="57">
        <v>28</v>
      </c>
      <c r="B39" s="287"/>
      <c r="C39" s="291"/>
      <c r="D39" s="429"/>
      <c r="E39" s="316"/>
      <c r="F39" s="430"/>
      <c r="G39" s="316" t="str">
        <f t="shared" si="1"/>
        <v>0</v>
      </c>
      <c r="H39" s="441"/>
      <c r="I39" s="432" t="str">
        <f t="shared" si="2"/>
        <v>0</v>
      </c>
      <c r="J39" s="433"/>
      <c r="K39" s="321" t="str">
        <f t="shared" si="3"/>
        <v>0</v>
      </c>
      <c r="L39" s="430"/>
      <c r="M39" s="316" t="str">
        <f t="shared" si="4"/>
        <v>0</v>
      </c>
      <c r="N39" s="442"/>
      <c r="O39" s="316" t="str">
        <f t="shared" si="5"/>
        <v>0</v>
      </c>
      <c r="P39" s="396">
        <f t="shared" si="6"/>
        <v>0</v>
      </c>
      <c r="Q39" s="307"/>
      <c r="R39" s="308">
        <v>28</v>
      </c>
      <c r="S39" s="323">
        <f>'CP'!B39</f>
        <v>0</v>
      </c>
      <c r="T39" s="324">
        <f>'CP'!C39</f>
        <v>0</v>
      </c>
      <c r="U39" s="325">
        <f>'CP'!E39</f>
        <v>0</v>
      </c>
      <c r="V39" s="325" t="str">
        <f>'CP'!G39</f>
        <v>0</v>
      </c>
      <c r="W39" s="326">
        <f>'CP'!I39+'CP'!K39</f>
        <v>0</v>
      </c>
      <c r="X39" s="325" t="str">
        <f>'CP'!M39</f>
        <v>0</v>
      </c>
      <c r="Y39" s="327" t="str">
        <f>'CP'!O39</f>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c r="A40" s="57">
        <v>29</v>
      </c>
      <c r="B40" s="287"/>
      <c r="C40" s="291"/>
      <c r="D40" s="429"/>
      <c r="E40" s="316"/>
      <c r="F40" s="430"/>
      <c r="G40" s="316" t="str">
        <f t="shared" si="1"/>
        <v>0</v>
      </c>
      <c r="H40" s="441"/>
      <c r="I40" s="432" t="str">
        <f t="shared" si="2"/>
        <v>0</v>
      </c>
      <c r="J40" s="433"/>
      <c r="K40" s="321" t="str">
        <f t="shared" si="3"/>
        <v>0</v>
      </c>
      <c r="L40" s="430"/>
      <c r="M40" s="316" t="str">
        <f t="shared" si="4"/>
        <v>0</v>
      </c>
      <c r="N40" s="442"/>
      <c r="O40" s="316" t="str">
        <f t="shared" si="5"/>
        <v>0</v>
      </c>
      <c r="P40" s="396">
        <f t="shared" si="6"/>
        <v>0</v>
      </c>
      <c r="Q40" s="307"/>
      <c r="R40" s="308">
        <v>29</v>
      </c>
      <c r="S40" s="323">
        <f>'CP'!B40</f>
        <v>0</v>
      </c>
      <c r="T40" s="324">
        <f>'CP'!C40</f>
        <v>0</v>
      </c>
      <c r="U40" s="325">
        <f>'CP'!E40</f>
        <v>0</v>
      </c>
      <c r="V40" s="325" t="str">
        <f>'CP'!G40</f>
        <v>0</v>
      </c>
      <c r="W40" s="326">
        <f>'CP'!I40+'CP'!K40</f>
        <v>0</v>
      </c>
      <c r="X40" s="325" t="str">
        <f>'CP'!M40</f>
        <v>0</v>
      </c>
      <c r="Y40" s="327" t="str">
        <f>'CP'!O40</f>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c r="A41" s="57">
        <v>30</v>
      </c>
      <c r="B41" s="287"/>
      <c r="C41" s="291"/>
      <c r="D41" s="429"/>
      <c r="E41" s="316"/>
      <c r="F41" s="430"/>
      <c r="G41" s="316" t="str">
        <f t="shared" si="1"/>
        <v>0</v>
      </c>
      <c r="H41" s="441"/>
      <c r="I41" s="432" t="str">
        <f t="shared" si="2"/>
        <v>0</v>
      </c>
      <c r="J41" s="433"/>
      <c r="K41" s="321" t="str">
        <f t="shared" si="3"/>
        <v>0</v>
      </c>
      <c r="L41" s="430"/>
      <c r="M41" s="316" t="str">
        <f t="shared" si="4"/>
        <v>0</v>
      </c>
      <c r="N41" s="442"/>
      <c r="O41" s="316" t="str">
        <f t="shared" si="5"/>
        <v>0</v>
      </c>
      <c r="P41" s="396">
        <f t="shared" si="6"/>
        <v>0</v>
      </c>
      <c r="Q41" s="307"/>
      <c r="R41" s="308">
        <v>30</v>
      </c>
      <c r="S41" s="323">
        <f>'CP'!B41</f>
        <v>0</v>
      </c>
      <c r="T41" s="324">
        <f>'CP'!C41</f>
        <v>0</v>
      </c>
      <c r="U41" s="325">
        <f>'CP'!E41</f>
        <v>0</v>
      </c>
      <c r="V41" s="325" t="str">
        <f>'CP'!G41</f>
        <v>0</v>
      </c>
      <c r="W41" s="326">
        <f>'CP'!I41+'CP'!K41</f>
        <v>0</v>
      </c>
      <c r="X41" s="325" t="str">
        <f>'CP'!M41</f>
        <v>0</v>
      </c>
      <c r="Y41" s="327" t="str">
        <f>'CP'!O41</f>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c r="A42" s="57">
        <v>31</v>
      </c>
      <c r="B42" s="287"/>
      <c r="C42" s="291"/>
      <c r="D42" s="429"/>
      <c r="E42" s="316"/>
      <c r="F42" s="430"/>
      <c r="G42" s="316" t="str">
        <f t="shared" si="1"/>
        <v>0</v>
      </c>
      <c r="H42" s="441"/>
      <c r="I42" s="432" t="str">
        <f t="shared" si="2"/>
        <v>0</v>
      </c>
      <c r="J42" s="433"/>
      <c r="K42" s="321" t="str">
        <f t="shared" si="3"/>
        <v>0</v>
      </c>
      <c r="L42" s="430"/>
      <c r="M42" s="316" t="str">
        <f t="shared" si="4"/>
        <v>0</v>
      </c>
      <c r="N42" s="442"/>
      <c r="O42" s="316" t="str">
        <f t="shared" si="5"/>
        <v>0</v>
      </c>
      <c r="P42" s="396">
        <f t="shared" si="6"/>
        <v>0</v>
      </c>
      <c r="Q42" s="307"/>
      <c r="R42" s="308">
        <v>31</v>
      </c>
      <c r="S42" s="323">
        <f>'CP'!B42</f>
        <v>0</v>
      </c>
      <c r="T42" s="324">
        <f>'CP'!C42</f>
        <v>0</v>
      </c>
      <c r="U42" s="325">
        <f>'CP'!E42</f>
        <v>0</v>
      </c>
      <c r="V42" s="325" t="str">
        <f>'CP'!G42</f>
        <v>0</v>
      </c>
      <c r="W42" s="326">
        <f>'CP'!I42+'CP'!K42</f>
        <v>0</v>
      </c>
      <c r="X42" s="325" t="str">
        <f>'CP'!M42</f>
        <v>0</v>
      </c>
      <c r="Y42" s="327" t="str">
        <f>'CP'!O42</f>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c r="A43" s="57">
        <v>32</v>
      </c>
      <c r="B43" s="287"/>
      <c r="C43" s="291"/>
      <c r="D43" s="429"/>
      <c r="E43" s="316"/>
      <c r="F43" s="430"/>
      <c r="G43" s="316" t="str">
        <f t="shared" si="1"/>
        <v>0</v>
      </c>
      <c r="H43" s="441"/>
      <c r="I43" s="432" t="str">
        <f t="shared" si="2"/>
        <v>0</v>
      </c>
      <c r="J43" s="433"/>
      <c r="K43" s="321" t="str">
        <f t="shared" si="3"/>
        <v>0</v>
      </c>
      <c r="L43" s="430"/>
      <c r="M43" s="316" t="str">
        <f t="shared" si="4"/>
        <v>0</v>
      </c>
      <c r="N43" s="442"/>
      <c r="O43" s="316" t="str">
        <f t="shared" si="5"/>
        <v>0</v>
      </c>
      <c r="P43" s="396">
        <f t="shared" si="6"/>
        <v>0</v>
      </c>
      <c r="Q43" s="307"/>
      <c r="R43" s="308">
        <v>32</v>
      </c>
      <c r="S43" s="323">
        <f>'CP'!B43</f>
        <v>0</v>
      </c>
      <c r="T43" s="324">
        <f>'CP'!C43</f>
        <v>0</v>
      </c>
      <c r="U43" s="325">
        <f>'CP'!E43</f>
        <v>0</v>
      </c>
      <c r="V43" s="325" t="str">
        <f>'CP'!G43</f>
        <v>0</v>
      </c>
      <c r="W43" s="326">
        <f>'CP'!I43+'CP'!K43</f>
        <v>0</v>
      </c>
      <c r="X43" s="325" t="str">
        <f>'CP'!M43</f>
        <v>0</v>
      </c>
      <c r="Y43" s="327" t="str">
        <f>'CP'!O43</f>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c r="A44" s="57">
        <v>33</v>
      </c>
      <c r="B44" s="287"/>
      <c r="C44" s="291"/>
      <c r="D44" s="429"/>
      <c r="E44" s="316"/>
      <c r="F44" s="430"/>
      <c r="G44" s="316" t="str">
        <f t="shared" si="1"/>
        <v>0</v>
      </c>
      <c r="H44" s="441"/>
      <c r="I44" s="432" t="str">
        <f t="shared" si="2"/>
        <v>0</v>
      </c>
      <c r="J44" s="433"/>
      <c r="K44" s="321" t="str">
        <f t="shared" si="3"/>
        <v>0</v>
      </c>
      <c r="L44" s="430"/>
      <c r="M44" s="316" t="str">
        <f t="shared" si="4"/>
        <v>0</v>
      </c>
      <c r="N44" s="442"/>
      <c r="O44" s="316" t="str">
        <f t="shared" si="5"/>
        <v>0</v>
      </c>
      <c r="P44" s="396">
        <f t="shared" si="6"/>
        <v>0</v>
      </c>
      <c r="Q44" s="307"/>
      <c r="R44" s="308">
        <v>33</v>
      </c>
      <c r="S44" s="323">
        <f>'CP'!B44</f>
        <v>0</v>
      </c>
      <c r="T44" s="324">
        <f>'CP'!C44</f>
        <v>0</v>
      </c>
      <c r="U44" s="325">
        <f>'CP'!E44</f>
        <v>0</v>
      </c>
      <c r="V44" s="325" t="str">
        <f>'CP'!G44</f>
        <v>0</v>
      </c>
      <c r="W44" s="326">
        <f>'CP'!I44+'CP'!K44</f>
        <v>0</v>
      </c>
      <c r="X44" s="325" t="str">
        <f>'CP'!M44</f>
        <v>0</v>
      </c>
      <c r="Y44" s="327" t="str">
        <f>'CP'!O44</f>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c r="A45" s="57">
        <v>34</v>
      </c>
      <c r="B45" s="287"/>
      <c r="C45" s="291"/>
      <c r="D45" s="429"/>
      <c r="E45" s="316"/>
      <c r="F45" s="430"/>
      <c r="G45" s="316" t="str">
        <f t="shared" si="1"/>
        <v>0</v>
      </c>
      <c r="H45" s="441"/>
      <c r="I45" s="432" t="str">
        <f t="shared" si="2"/>
        <v>0</v>
      </c>
      <c r="J45" s="433"/>
      <c r="K45" s="321" t="str">
        <f t="shared" si="3"/>
        <v>0</v>
      </c>
      <c r="L45" s="430"/>
      <c r="M45" s="316" t="str">
        <f t="shared" si="4"/>
        <v>0</v>
      </c>
      <c r="N45" s="442"/>
      <c r="O45" s="316" t="str">
        <f t="shared" si="5"/>
        <v>0</v>
      </c>
      <c r="P45" s="396">
        <f t="shared" si="6"/>
        <v>0</v>
      </c>
      <c r="Q45" s="307"/>
      <c r="R45" s="308">
        <v>34</v>
      </c>
      <c r="S45" s="323">
        <f>'CP'!B45</f>
        <v>0</v>
      </c>
      <c r="T45" s="324">
        <f>'CP'!C45</f>
        <v>0</v>
      </c>
      <c r="U45" s="325">
        <f>'CP'!E45</f>
        <v>0</v>
      </c>
      <c r="V45" s="325" t="str">
        <f>'CP'!G45</f>
        <v>0</v>
      </c>
      <c r="W45" s="326">
        <f>'CP'!I45+'CP'!K45</f>
        <v>0</v>
      </c>
      <c r="X45" s="325" t="str">
        <f>'CP'!M45</f>
        <v>0</v>
      </c>
      <c r="Y45" s="327" t="str">
        <f>'CP'!O45</f>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c r="A46" s="81">
        <v>35</v>
      </c>
      <c r="B46" s="288"/>
      <c r="C46" s="292"/>
      <c r="D46" s="443"/>
      <c r="E46" s="331"/>
      <c r="F46" s="434"/>
      <c r="G46" s="331" t="str">
        <f t="shared" si="1"/>
        <v>0</v>
      </c>
      <c r="H46" s="444"/>
      <c r="I46" s="436" t="str">
        <f t="shared" si="2"/>
        <v>0</v>
      </c>
      <c r="J46" s="437"/>
      <c r="K46" s="336" t="str">
        <f t="shared" si="3"/>
        <v>0</v>
      </c>
      <c r="L46" s="434"/>
      <c r="M46" s="331" t="str">
        <f t="shared" si="4"/>
        <v>0</v>
      </c>
      <c r="N46" s="445"/>
      <c r="O46" s="331" t="str">
        <f t="shared" si="5"/>
        <v>0</v>
      </c>
      <c r="P46" s="396">
        <f t="shared" si="6"/>
        <v>0</v>
      </c>
      <c r="Q46" s="307"/>
      <c r="R46" s="308">
        <v>35</v>
      </c>
      <c r="S46" s="401">
        <f>'CP'!B46</f>
        <v>0</v>
      </c>
      <c r="T46" s="338">
        <f>'CP'!C46</f>
        <v>0</v>
      </c>
      <c r="U46" s="339">
        <f>'CP'!E46</f>
        <v>0</v>
      </c>
      <c r="V46" s="339" t="str">
        <f>'CP'!G46</f>
        <v>0</v>
      </c>
      <c r="W46" s="340">
        <f>'CP'!I46+'CP'!K46</f>
        <v>0</v>
      </c>
      <c r="X46" s="339" t="str">
        <f>'CP'!M46</f>
        <v>0</v>
      </c>
      <c r="Y46" s="341" t="str">
        <f>'CP'!O46</f>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s="49" customFormat="1" ht="29.25" customHeight="1" thickBot="1">
      <c r="A47" s="80"/>
      <c r="B47" s="240"/>
      <c r="C47" s="509" t="s">
        <v>115</v>
      </c>
      <c r="D47" s="82"/>
      <c r="E47" s="150">
        <v>0</v>
      </c>
      <c r="F47" s="79"/>
      <c r="G47" s="150">
        <f>SUM(G12:G46)</f>
        <v>0</v>
      </c>
      <c r="H47" s="79"/>
      <c r="I47" s="293">
        <f>SUM(I12:I46)</f>
        <v>0</v>
      </c>
      <c r="J47" s="79"/>
      <c r="K47" s="294">
        <f>SUM(K12:K46)</f>
        <v>0</v>
      </c>
      <c r="L47" s="79"/>
      <c r="M47" s="150">
        <f>SUM(M12:M46)</f>
        <v>0</v>
      </c>
      <c r="N47" s="79"/>
      <c r="O47" s="151">
        <f>SUM(O12:O46)</f>
        <v>0</v>
      </c>
      <c r="P47" s="86">
        <f>SUM(P12:P46)</f>
        <v>0</v>
      </c>
      <c r="Q47" s="95"/>
      <c r="R47" s="80"/>
      <c r="S47" s="240">
        <f>B47</f>
        <v>0</v>
      </c>
      <c r="T47" s="511"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89"/>
      <c r="DN47" s="89"/>
      <c r="DO47" s="89"/>
    </row>
    <row r="48" spans="2:119" s="49" customFormat="1" ht="15" customHeight="1" thickBot="1">
      <c r="B48" s="74"/>
      <c r="C48" s="510"/>
      <c r="D48" s="446"/>
      <c r="E48" s="515" t="s">
        <v>95</v>
      </c>
      <c r="F48" s="516"/>
      <c r="G48" s="516"/>
      <c r="H48" s="516"/>
      <c r="I48" s="517"/>
      <c r="J48" s="516"/>
      <c r="K48" s="516"/>
      <c r="L48" s="516"/>
      <c r="M48" s="516"/>
      <c r="N48" s="516"/>
      <c r="O48" s="516"/>
      <c r="P48" s="447"/>
      <c r="Q48" s="448"/>
      <c r="R48" s="449"/>
      <c r="S48" s="74"/>
      <c r="T48" s="512"/>
      <c r="U48" s="518" t="s">
        <v>95</v>
      </c>
      <c r="V48" s="517"/>
      <c r="W48" s="517"/>
      <c r="X48" s="517"/>
      <c r="Y48" s="519"/>
      <c r="Z48" s="450"/>
      <c r="AA48" s="89"/>
      <c r="AB48" s="243"/>
      <c r="AC48" s="244"/>
      <c r="AD48" s="244"/>
      <c r="AE48" s="241"/>
      <c r="AF48" s="245"/>
      <c r="AG48" s="97"/>
      <c r="AH48" s="97"/>
      <c r="AI48" s="245"/>
      <c r="AJ48" s="244"/>
      <c r="AK48" s="244"/>
      <c r="AL48" s="244"/>
      <c r="AM48" s="244"/>
      <c r="AN48" s="244"/>
      <c r="AO48" s="244"/>
      <c r="AP48" s="244"/>
      <c r="AQ48" s="244"/>
      <c r="AR48" s="244"/>
      <c r="AS48" s="241"/>
      <c r="AT48" s="89"/>
      <c r="AU48" s="74"/>
      <c r="AV48" s="74"/>
      <c r="AW48" s="89"/>
      <c r="AX48" s="243"/>
      <c r="AY48" s="243"/>
      <c r="AZ48" s="243"/>
      <c r="BA48" s="243"/>
      <c r="BB48" s="243"/>
      <c r="BC48" s="243"/>
      <c r="BD48" s="243"/>
      <c r="BE48" s="97"/>
      <c r="BF48" s="97"/>
      <c r="BG48" s="97"/>
      <c r="BH48" s="97"/>
      <c r="BI48" s="97"/>
      <c r="BJ48" s="97"/>
      <c r="BK48" s="97"/>
      <c r="BL48" s="97"/>
      <c r="BM48" s="97"/>
      <c r="BN48" s="97"/>
      <c r="BO48" s="97"/>
      <c r="BP48" s="97"/>
      <c r="BQ48" s="97"/>
      <c r="BR48" s="97"/>
      <c r="BS48" s="97"/>
      <c r="BT48" s="97"/>
      <c r="BU48" s="97"/>
      <c r="BV48" s="89"/>
      <c r="BW48" s="74"/>
      <c r="BX48" s="74"/>
      <c r="BY48" s="89"/>
      <c r="BZ48" s="243"/>
      <c r="CA48" s="243"/>
      <c r="CB48" s="243"/>
      <c r="CC48" s="243"/>
      <c r="CD48" s="243"/>
      <c r="CE48" s="243"/>
      <c r="CF48" s="243"/>
      <c r="CG48" s="243"/>
      <c r="CH48" s="243"/>
      <c r="CI48" s="242"/>
      <c r="CJ48" s="89"/>
      <c r="CK48" s="74"/>
      <c r="CL48" s="74"/>
      <c r="CM48" s="89"/>
      <c r="CN48" s="243"/>
      <c r="CO48" s="243"/>
      <c r="CP48" s="243"/>
      <c r="CQ48" s="243"/>
      <c r="CR48" s="243"/>
      <c r="CS48" s="243"/>
      <c r="CT48" s="243"/>
      <c r="CU48" s="243"/>
      <c r="CV48" s="243"/>
      <c r="CW48" s="242"/>
      <c r="CX48" s="89"/>
      <c r="CY48" s="74"/>
      <c r="CZ48" s="74"/>
      <c r="DA48" s="89"/>
      <c r="DB48" s="243"/>
      <c r="DC48" s="243"/>
      <c r="DD48" s="243"/>
      <c r="DE48" s="243"/>
      <c r="DF48" s="243"/>
      <c r="DG48" s="243"/>
      <c r="DH48" s="243"/>
      <c r="DI48" s="243"/>
      <c r="DJ48" s="243"/>
      <c r="DK48" s="242"/>
      <c r="DL48" s="242"/>
      <c r="DM48" s="89"/>
      <c r="DN48" s="89"/>
      <c r="DO48" s="89"/>
    </row>
    <row r="49" spans="2:119" s="49" customFormat="1" ht="30" customHeight="1" thickBot="1">
      <c r="B49" s="449"/>
      <c r="C49" s="451"/>
      <c r="D49" s="452" t="s">
        <v>165</v>
      </c>
      <c r="E49" s="449"/>
      <c r="F49" s="449"/>
      <c r="G49" s="449"/>
      <c r="H49" s="452" t="s">
        <v>96</v>
      </c>
      <c r="I49" s="452"/>
      <c r="J49" s="452"/>
      <c r="K49" s="449"/>
      <c r="L49" s="449"/>
      <c r="M49" s="450"/>
      <c r="N49" s="450"/>
      <c r="O49" s="450"/>
      <c r="P49" s="349" t="e">
        <f>P47/B47</f>
        <v>#DIV/0!</v>
      </c>
      <c r="Q49" s="350"/>
      <c r="R49" s="453"/>
      <c r="S49" s="453"/>
      <c r="T49" s="452" t="s">
        <v>166</v>
      </c>
      <c r="U49" s="449"/>
      <c r="V49" s="452" t="s">
        <v>96</v>
      </c>
      <c r="W49" s="449"/>
      <c r="X49" s="449"/>
      <c r="Y49" s="449"/>
      <c r="Z49" s="351" t="e">
        <f>Z47/S47</f>
        <v>#DIV/0!</v>
      </c>
      <c r="AA49" s="210"/>
      <c r="AB49" s="210"/>
      <c r="AC49" s="247"/>
      <c r="AD49" s="245"/>
      <c r="AE49" s="117"/>
      <c r="AF49" s="248"/>
      <c r="AG49" s="248"/>
      <c r="AH49" s="247"/>
      <c r="AI49" s="247"/>
      <c r="AJ49" s="245"/>
      <c r="AK49" s="249"/>
      <c r="AL49" s="249"/>
      <c r="AM49" s="245"/>
      <c r="AN49" s="245"/>
      <c r="AO49" s="245"/>
      <c r="AP49" s="245"/>
      <c r="AQ49" s="241"/>
      <c r="AR49" s="241"/>
      <c r="AS49" s="241"/>
      <c r="AT49" s="89"/>
      <c r="AU49" s="89"/>
      <c r="AV49" s="250"/>
      <c r="AW49" s="250"/>
      <c r="AX49" s="89"/>
      <c r="AY49" s="4"/>
      <c r="AZ49" s="4"/>
      <c r="BA49" s="89"/>
      <c r="BB49" s="89"/>
      <c r="BC49" s="89"/>
      <c r="BD49" s="89"/>
      <c r="BE49" s="97"/>
      <c r="BF49" s="97"/>
      <c r="BG49" s="97"/>
      <c r="BH49" s="97"/>
      <c r="BI49" s="97"/>
      <c r="BJ49" s="97"/>
      <c r="BK49" s="97"/>
      <c r="BL49" s="97"/>
      <c r="BM49" s="97"/>
      <c r="BN49" s="97"/>
      <c r="BO49" s="97"/>
      <c r="BP49" s="97"/>
      <c r="BQ49" s="97"/>
      <c r="BR49" s="97"/>
      <c r="BS49" s="97"/>
      <c r="BT49" s="97"/>
      <c r="BU49" s="97"/>
      <c r="BV49" s="89"/>
      <c r="BW49" s="89"/>
      <c r="BX49" s="250"/>
      <c r="BY49" s="250"/>
      <c r="BZ49" s="89"/>
      <c r="CA49" s="4"/>
      <c r="CB49" s="4"/>
      <c r="CC49" s="89"/>
      <c r="CD49" s="89"/>
      <c r="CE49" s="89"/>
      <c r="CF49" s="89"/>
      <c r="CG49" s="242"/>
      <c r="CH49" s="242"/>
      <c r="CI49" s="242"/>
      <c r="CJ49" s="89"/>
      <c r="CK49" s="89"/>
      <c r="CL49" s="250"/>
      <c r="CM49" s="250"/>
      <c r="CN49" s="89"/>
      <c r="CO49" s="4"/>
      <c r="CP49" s="4"/>
      <c r="CQ49" s="89"/>
      <c r="CR49" s="89"/>
      <c r="CS49" s="89"/>
      <c r="CT49" s="89"/>
      <c r="CU49" s="242"/>
      <c r="CV49" s="242"/>
      <c r="CW49" s="242"/>
      <c r="CX49" s="89"/>
      <c r="CY49" s="89"/>
      <c r="CZ49" s="250"/>
      <c r="DA49" s="250"/>
      <c r="DB49" s="89"/>
      <c r="DC49" s="4"/>
      <c r="DD49" s="4"/>
      <c r="DE49" s="89"/>
      <c r="DF49" s="89"/>
      <c r="DG49" s="89"/>
      <c r="DH49" s="89"/>
      <c r="DI49" s="242"/>
      <c r="DJ49" s="242"/>
      <c r="DK49" s="242"/>
      <c r="DL49" s="242"/>
      <c r="DM49" s="89"/>
      <c r="DN49" s="89"/>
      <c r="DO49" s="89"/>
    </row>
    <row r="50" spans="3:119" ht="12.75" customHeight="1">
      <c r="C50" s="246"/>
      <c r="D50" s="49"/>
      <c r="E50" s="49"/>
      <c r="F50" s="49"/>
      <c r="G50" s="49"/>
      <c r="H50" s="49"/>
      <c r="I50" s="49"/>
      <c r="J50" s="49"/>
      <c r="K50" s="49"/>
      <c r="L50" s="49"/>
      <c r="M50" s="49"/>
      <c r="N50" s="49"/>
      <c r="O50" s="49"/>
      <c r="P50" s="49"/>
      <c r="Q50" s="49"/>
      <c r="R50" s="49"/>
      <c r="S50" s="49"/>
      <c r="T50" s="49"/>
      <c r="U50" s="49"/>
      <c r="V50" s="49"/>
      <c r="W50" s="49"/>
      <c r="X50" s="49"/>
      <c r="Y50" s="49"/>
      <c r="Z50" s="49"/>
      <c r="AA50" s="49"/>
      <c r="AB50" s="242"/>
      <c r="AC50" s="245"/>
      <c r="AD50" s="245"/>
      <c r="AE50" s="104"/>
      <c r="AF50" s="248"/>
      <c r="AG50" s="248"/>
      <c r="AH50" s="248"/>
      <c r="AI50" s="249"/>
      <c r="AJ50" s="245"/>
      <c r="AK50" s="245"/>
      <c r="AL50" s="245"/>
      <c r="AM50" s="249"/>
      <c r="AN50" s="245"/>
      <c r="AO50" s="245"/>
      <c r="AP50" s="241"/>
      <c r="AQ50" s="245"/>
      <c r="AR50" s="245"/>
      <c r="AS50" s="104"/>
      <c r="AT50" s="210"/>
      <c r="AU50" s="210"/>
      <c r="AV50" s="210"/>
      <c r="AW50" s="4"/>
      <c r="AX50" s="89"/>
      <c r="AY50" s="89"/>
      <c r="AZ50" s="89"/>
      <c r="BA50" s="4"/>
      <c r="BB50" s="89"/>
      <c r="BC50" s="89"/>
      <c r="BD50" s="242"/>
      <c r="BE50" s="97"/>
      <c r="BF50" s="97"/>
      <c r="BG50" s="97"/>
      <c r="BH50" s="97"/>
      <c r="BI50" s="97"/>
      <c r="BJ50" s="97"/>
      <c r="BK50" s="97"/>
      <c r="BL50" s="97"/>
      <c r="BM50" s="97"/>
      <c r="BN50" s="97"/>
      <c r="BO50" s="97"/>
      <c r="BP50" s="97"/>
      <c r="BQ50" s="97"/>
      <c r="BR50" s="97"/>
      <c r="BS50" s="97"/>
      <c r="BT50" s="97"/>
      <c r="BU50" s="97"/>
      <c r="BV50" s="89"/>
      <c r="BW50" s="89"/>
      <c r="BX50" s="89"/>
      <c r="BY50" s="4"/>
      <c r="BZ50" s="89"/>
      <c r="CA50" s="89"/>
      <c r="CB50" s="89"/>
      <c r="CC50" s="4"/>
      <c r="CD50" s="89"/>
      <c r="CE50" s="89"/>
      <c r="CF50" s="242"/>
      <c r="CG50" s="89"/>
      <c r="CH50" s="89"/>
      <c r="CI50" s="94"/>
      <c r="CJ50" s="210"/>
      <c r="CK50" s="210"/>
      <c r="CL50" s="210"/>
      <c r="CM50" s="4"/>
      <c r="CN50" s="89"/>
      <c r="CO50" s="89"/>
      <c r="CP50" s="89"/>
      <c r="CQ50" s="4"/>
      <c r="CR50" s="89"/>
      <c r="CS50" s="89"/>
      <c r="CT50" s="242"/>
      <c r="CU50" s="89"/>
      <c r="CV50" s="89"/>
      <c r="CW50" s="94"/>
      <c r="CX50" s="210"/>
      <c r="CY50" s="210"/>
      <c r="CZ50" s="210"/>
      <c r="DA50" s="4"/>
      <c r="DB50" s="89"/>
      <c r="DC50" s="89"/>
      <c r="DD50" s="89"/>
      <c r="DE50" s="4"/>
      <c r="DF50" s="89"/>
      <c r="DG50" s="89"/>
      <c r="DH50" s="242"/>
      <c r="DI50" s="89"/>
      <c r="DJ50" s="89"/>
      <c r="DK50" s="94"/>
      <c r="DL50" s="210"/>
      <c r="DM50" s="210"/>
      <c r="DN50" s="210"/>
      <c r="DO50" s="210"/>
    </row>
    <row r="51" spans="27:119" ht="12.75">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c r="CF51" s="210"/>
      <c r="CG51" s="210"/>
      <c r="CH51" s="210"/>
      <c r="CI51" s="210"/>
      <c r="CJ51" s="210"/>
      <c r="CK51" s="210"/>
      <c r="CL51" s="210"/>
      <c r="CM51" s="210"/>
      <c r="CN51" s="210"/>
      <c r="CO51" s="210"/>
      <c r="CP51" s="210"/>
      <c r="CQ51" s="210"/>
      <c r="CR51" s="210"/>
      <c r="CS51" s="210"/>
      <c r="CT51" s="210"/>
      <c r="CU51" s="210"/>
      <c r="CV51" s="210"/>
      <c r="CW51" s="210"/>
      <c r="CX51" s="210"/>
      <c r="CY51" s="210"/>
      <c r="CZ51" s="210"/>
      <c r="DA51" s="210"/>
      <c r="DB51" s="210"/>
      <c r="DC51" s="210"/>
      <c r="DD51" s="210"/>
      <c r="DE51" s="210"/>
      <c r="DF51" s="210"/>
      <c r="DG51" s="210"/>
      <c r="DH51" s="210"/>
      <c r="DI51" s="210"/>
      <c r="DJ51" s="210"/>
      <c r="DK51" s="210"/>
      <c r="DL51" s="210"/>
      <c r="DM51" s="210"/>
      <c r="DN51" s="210"/>
      <c r="DO51" s="210"/>
    </row>
    <row r="52" spans="27:119" ht="12.75">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c r="CF52" s="210"/>
      <c r="CG52" s="210"/>
      <c r="CH52" s="210"/>
      <c r="CI52" s="210"/>
      <c r="CJ52" s="210"/>
      <c r="CK52" s="210"/>
      <c r="CL52" s="210"/>
      <c r="CM52" s="210"/>
      <c r="CN52" s="210"/>
      <c r="CO52" s="210"/>
      <c r="CP52" s="210"/>
      <c r="CQ52" s="210"/>
      <c r="CR52" s="210"/>
      <c r="CS52" s="210"/>
      <c r="CT52" s="210"/>
      <c r="CU52" s="210"/>
      <c r="CV52" s="210"/>
      <c r="CW52" s="210"/>
      <c r="CX52" s="210"/>
      <c r="CY52" s="210"/>
      <c r="CZ52" s="210"/>
      <c r="DA52" s="210"/>
      <c r="DB52" s="210"/>
      <c r="DC52" s="210"/>
      <c r="DD52" s="210"/>
      <c r="DE52" s="210"/>
      <c r="DF52" s="210"/>
      <c r="DG52" s="210"/>
      <c r="DH52" s="210"/>
      <c r="DI52" s="210"/>
      <c r="DJ52" s="210"/>
      <c r="DK52" s="210"/>
      <c r="DL52" s="210"/>
      <c r="DM52" s="210"/>
      <c r="DN52" s="210"/>
      <c r="DO52" s="210"/>
    </row>
    <row r="53" spans="27:119" ht="12.75">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c r="CF53" s="210"/>
      <c r="CG53" s="210"/>
      <c r="CH53" s="210"/>
      <c r="CI53" s="210"/>
      <c r="CJ53" s="210"/>
      <c r="CK53" s="210"/>
      <c r="CL53" s="210"/>
      <c r="CM53" s="210"/>
      <c r="CN53" s="210"/>
      <c r="CO53" s="210"/>
      <c r="CP53" s="210"/>
      <c r="CQ53" s="210"/>
      <c r="CR53" s="210"/>
      <c r="CS53" s="210"/>
      <c r="CT53" s="210"/>
      <c r="CU53" s="210"/>
      <c r="CV53" s="210"/>
      <c r="CW53" s="210"/>
      <c r="CX53" s="210"/>
      <c r="CY53" s="210"/>
      <c r="CZ53" s="210"/>
      <c r="DA53" s="210"/>
      <c r="DB53" s="210"/>
      <c r="DC53" s="210"/>
      <c r="DD53" s="210"/>
      <c r="DE53" s="210"/>
      <c r="DF53" s="210"/>
      <c r="DG53" s="210"/>
      <c r="DH53" s="210"/>
      <c r="DI53" s="210"/>
      <c r="DJ53" s="210"/>
      <c r="DK53" s="210"/>
      <c r="DL53" s="210"/>
      <c r="DM53" s="210"/>
      <c r="DN53" s="210"/>
      <c r="DO53" s="210"/>
    </row>
    <row r="54" spans="18:119" ht="12.75">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BZ54" s="210"/>
      <c r="CA54" s="210"/>
      <c r="CB54" s="210"/>
      <c r="CC54" s="210"/>
      <c r="CD54" s="210"/>
      <c r="CE54" s="210"/>
      <c r="CF54" s="210"/>
      <c r="CG54" s="210"/>
      <c r="CH54" s="210"/>
      <c r="CI54" s="210"/>
      <c r="CJ54" s="210"/>
      <c r="CK54" s="210"/>
      <c r="CL54" s="210"/>
      <c r="CM54" s="210"/>
      <c r="CN54" s="210"/>
      <c r="CO54" s="210"/>
      <c r="CP54" s="210"/>
      <c r="CQ54" s="210"/>
      <c r="CR54" s="210"/>
      <c r="CS54" s="210"/>
      <c r="CT54" s="210"/>
      <c r="CU54" s="210"/>
      <c r="CV54" s="210"/>
      <c r="CW54" s="210"/>
      <c r="CX54" s="210"/>
      <c r="CY54" s="210"/>
      <c r="CZ54" s="210"/>
      <c r="DA54" s="210"/>
      <c r="DB54" s="210"/>
      <c r="DC54" s="210"/>
      <c r="DD54" s="210"/>
      <c r="DE54" s="210"/>
      <c r="DF54" s="210"/>
      <c r="DG54" s="210"/>
      <c r="DH54" s="210"/>
      <c r="DI54" s="210"/>
      <c r="DJ54" s="210"/>
      <c r="DK54" s="210"/>
      <c r="DL54" s="210"/>
      <c r="DM54" s="210"/>
      <c r="DN54" s="210"/>
      <c r="DO54" s="210"/>
    </row>
    <row r="55" spans="18:119" ht="12.75">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0"/>
      <c r="CI55" s="210"/>
      <c r="CJ55" s="210"/>
      <c r="CK55" s="210"/>
      <c r="CL55" s="210"/>
      <c r="CM55" s="210"/>
      <c r="CN55" s="210"/>
      <c r="CO55" s="210"/>
      <c r="CP55" s="210"/>
      <c r="CQ55" s="210"/>
      <c r="CR55" s="210"/>
      <c r="CS55" s="210"/>
      <c r="CT55" s="210"/>
      <c r="CU55" s="210"/>
      <c r="CV55" s="210"/>
      <c r="CW55" s="210"/>
      <c r="CX55" s="210"/>
      <c r="CY55" s="210"/>
      <c r="CZ55" s="210"/>
      <c r="DA55" s="210"/>
      <c r="DB55" s="210"/>
      <c r="DC55" s="210"/>
      <c r="DD55" s="210"/>
      <c r="DE55" s="210"/>
      <c r="DF55" s="210"/>
      <c r="DG55" s="210"/>
      <c r="DH55" s="210"/>
      <c r="DI55" s="210"/>
      <c r="DJ55" s="210"/>
      <c r="DK55" s="210"/>
      <c r="DL55" s="210"/>
      <c r="DM55" s="210"/>
      <c r="DN55" s="210"/>
      <c r="DO55" s="210"/>
    </row>
    <row r="56" spans="18:119" ht="12.75">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c r="CR56" s="210"/>
      <c r="CS56" s="210"/>
      <c r="CT56" s="210"/>
      <c r="CU56" s="210"/>
      <c r="CV56" s="210"/>
      <c r="CW56" s="210"/>
      <c r="CX56" s="210"/>
      <c r="CY56" s="210"/>
      <c r="CZ56" s="210"/>
      <c r="DA56" s="210"/>
      <c r="DB56" s="210"/>
      <c r="DC56" s="210"/>
      <c r="DD56" s="210"/>
      <c r="DE56" s="210"/>
      <c r="DF56" s="210"/>
      <c r="DG56" s="210"/>
      <c r="DH56" s="210"/>
      <c r="DI56" s="210"/>
      <c r="DJ56" s="210"/>
      <c r="DK56" s="210"/>
      <c r="DL56" s="210"/>
      <c r="DM56" s="210"/>
      <c r="DN56" s="210"/>
      <c r="DO56" s="210"/>
    </row>
    <row r="57" spans="18:119" ht="12.75">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10"/>
      <c r="CV57" s="210"/>
      <c r="CW57" s="210"/>
      <c r="CX57" s="210"/>
      <c r="CY57" s="210"/>
      <c r="CZ57" s="210"/>
      <c r="DA57" s="210"/>
      <c r="DB57" s="210"/>
      <c r="DC57" s="210"/>
      <c r="DD57" s="210"/>
      <c r="DE57" s="210"/>
      <c r="DF57" s="210"/>
      <c r="DG57" s="210"/>
      <c r="DH57" s="210"/>
      <c r="DI57" s="210"/>
      <c r="DJ57" s="210"/>
      <c r="DK57" s="210"/>
      <c r="DL57" s="210"/>
      <c r="DM57" s="210"/>
      <c r="DN57" s="210"/>
      <c r="DO57" s="210"/>
    </row>
    <row r="58" spans="18:119" ht="12.75">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c r="CO58" s="210"/>
      <c r="CP58" s="210"/>
      <c r="CQ58" s="210"/>
      <c r="CR58" s="210"/>
      <c r="CS58" s="210"/>
      <c r="CT58" s="210"/>
      <c r="CU58" s="210"/>
      <c r="CV58" s="210"/>
      <c r="CW58" s="210"/>
      <c r="CX58" s="210"/>
      <c r="CY58" s="210"/>
      <c r="CZ58" s="210"/>
      <c r="DA58" s="210"/>
      <c r="DB58" s="210"/>
      <c r="DC58" s="210"/>
      <c r="DD58" s="210"/>
      <c r="DE58" s="210"/>
      <c r="DF58" s="210"/>
      <c r="DG58" s="210"/>
      <c r="DH58" s="210"/>
      <c r="DI58" s="210"/>
      <c r="DJ58" s="210"/>
      <c r="DK58" s="210"/>
      <c r="DL58" s="210"/>
      <c r="DM58" s="210"/>
      <c r="DN58" s="210"/>
      <c r="DO58" s="210"/>
    </row>
    <row r="59" spans="18:119" ht="12.75">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c r="BV59" s="210"/>
      <c r="BW59" s="210"/>
      <c r="BX59" s="210"/>
      <c r="BY59" s="210"/>
      <c r="BZ59" s="210"/>
      <c r="CA59" s="210"/>
      <c r="CB59" s="210"/>
      <c r="CC59" s="210"/>
      <c r="CD59" s="210"/>
      <c r="CE59" s="210"/>
      <c r="CF59" s="210"/>
      <c r="CG59" s="210"/>
      <c r="CH59" s="210"/>
      <c r="CI59" s="210"/>
      <c r="CJ59" s="210"/>
      <c r="CK59" s="210"/>
      <c r="CL59" s="210"/>
      <c r="CM59" s="210"/>
      <c r="CN59" s="210"/>
      <c r="CO59" s="210"/>
      <c r="CP59" s="210"/>
      <c r="CQ59" s="210"/>
      <c r="CR59" s="210"/>
      <c r="CS59" s="210"/>
      <c r="CT59" s="210"/>
      <c r="CU59" s="210"/>
      <c r="CV59" s="210"/>
      <c r="CW59" s="210"/>
      <c r="CX59" s="210"/>
      <c r="CY59" s="210"/>
      <c r="CZ59" s="210"/>
      <c r="DA59" s="210"/>
      <c r="DB59" s="210"/>
      <c r="DC59" s="210"/>
      <c r="DD59" s="210"/>
      <c r="DE59" s="210"/>
      <c r="DF59" s="210"/>
      <c r="DG59" s="210"/>
      <c r="DH59" s="210"/>
      <c r="DI59" s="210"/>
      <c r="DJ59" s="210"/>
      <c r="DK59" s="210"/>
      <c r="DL59" s="210"/>
      <c r="DM59" s="210"/>
      <c r="DN59" s="210"/>
      <c r="DO59" s="210"/>
    </row>
    <row r="60" spans="18:119" ht="12.75">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0"/>
      <c r="CH60" s="210"/>
      <c r="CI60" s="210"/>
      <c r="CJ60" s="210"/>
      <c r="CK60" s="210"/>
      <c r="CL60" s="210"/>
      <c r="CM60" s="210"/>
      <c r="CN60" s="210"/>
      <c r="CO60" s="210"/>
      <c r="CP60" s="210"/>
      <c r="CQ60" s="210"/>
      <c r="CR60" s="210"/>
      <c r="CS60" s="210"/>
      <c r="CT60" s="210"/>
      <c r="CU60" s="210"/>
      <c r="CV60" s="210"/>
      <c r="CW60" s="210"/>
      <c r="CX60" s="210"/>
      <c r="CY60" s="210"/>
      <c r="CZ60" s="210"/>
      <c r="DA60" s="210"/>
      <c r="DB60" s="210"/>
      <c r="DC60" s="210"/>
      <c r="DD60" s="210"/>
      <c r="DE60" s="210"/>
      <c r="DF60" s="210"/>
      <c r="DG60" s="210"/>
      <c r="DH60" s="210"/>
      <c r="DI60" s="210"/>
      <c r="DJ60" s="210"/>
      <c r="DK60" s="210"/>
      <c r="DL60" s="210"/>
      <c r="DM60" s="210"/>
      <c r="DN60" s="210"/>
      <c r="DO60" s="210"/>
    </row>
    <row r="61" spans="18:119" ht="12.75">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c r="BY61" s="210"/>
      <c r="BZ61" s="210"/>
      <c r="CA61" s="210"/>
      <c r="CB61" s="210"/>
      <c r="CC61" s="210"/>
      <c r="CD61" s="210"/>
      <c r="CE61" s="210"/>
      <c r="CF61" s="210"/>
      <c r="CG61" s="210"/>
      <c r="CH61" s="210"/>
      <c r="CI61" s="210"/>
      <c r="CJ61" s="210"/>
      <c r="CK61" s="210"/>
      <c r="CL61" s="210"/>
      <c r="CM61" s="210"/>
      <c r="CN61" s="210"/>
      <c r="CO61" s="210"/>
      <c r="CP61" s="210"/>
      <c r="CQ61" s="210"/>
      <c r="CR61" s="210"/>
      <c r="CS61" s="210"/>
      <c r="CT61" s="210"/>
      <c r="CU61" s="210"/>
      <c r="CV61" s="210"/>
      <c r="CW61" s="210"/>
      <c r="CX61" s="210"/>
      <c r="CY61" s="210"/>
      <c r="CZ61" s="210"/>
      <c r="DA61" s="210"/>
      <c r="DB61" s="210"/>
      <c r="DC61" s="210"/>
      <c r="DD61" s="210"/>
      <c r="DE61" s="210"/>
      <c r="DF61" s="210"/>
      <c r="DG61" s="210"/>
      <c r="DH61" s="210"/>
      <c r="DI61" s="210"/>
      <c r="DJ61" s="210"/>
      <c r="DK61" s="210"/>
      <c r="DL61" s="210"/>
      <c r="DM61" s="210"/>
      <c r="DN61" s="210"/>
      <c r="DO61" s="210"/>
    </row>
    <row r="62" spans="18:119" ht="12.75">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c r="CF62" s="210"/>
      <c r="CG62" s="210"/>
      <c r="CH62" s="210"/>
      <c r="CI62" s="210"/>
      <c r="CJ62" s="210"/>
      <c r="CK62" s="210"/>
      <c r="CL62" s="210"/>
      <c r="CM62" s="210"/>
      <c r="CN62" s="210"/>
      <c r="CO62" s="210"/>
      <c r="CP62" s="210"/>
      <c r="CQ62" s="210"/>
      <c r="CR62" s="210"/>
      <c r="CS62" s="210"/>
      <c r="CT62" s="210"/>
      <c r="CU62" s="210"/>
      <c r="CV62" s="210"/>
      <c r="CW62" s="210"/>
      <c r="CX62" s="210"/>
      <c r="CY62" s="210"/>
      <c r="CZ62" s="210"/>
      <c r="DA62" s="210"/>
      <c r="DB62" s="210"/>
      <c r="DC62" s="210"/>
      <c r="DD62" s="210"/>
      <c r="DE62" s="210"/>
      <c r="DF62" s="210"/>
      <c r="DG62" s="210"/>
      <c r="DH62" s="210"/>
      <c r="DI62" s="210"/>
      <c r="DJ62" s="210"/>
      <c r="DK62" s="210"/>
      <c r="DL62" s="210"/>
      <c r="DM62" s="210"/>
      <c r="DN62" s="210"/>
      <c r="DO62" s="210"/>
    </row>
    <row r="63" spans="18:119" ht="12.75">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10"/>
      <c r="CN63" s="210"/>
      <c r="CO63" s="210"/>
      <c r="CP63" s="210"/>
      <c r="CQ63" s="210"/>
      <c r="CR63" s="210"/>
      <c r="CS63" s="210"/>
      <c r="CT63" s="210"/>
      <c r="CU63" s="210"/>
      <c r="CV63" s="210"/>
      <c r="CW63" s="210"/>
      <c r="CX63" s="210"/>
      <c r="CY63" s="210"/>
      <c r="CZ63" s="210"/>
      <c r="DA63" s="210"/>
      <c r="DB63" s="210"/>
      <c r="DC63" s="210"/>
      <c r="DD63" s="210"/>
      <c r="DE63" s="210"/>
      <c r="DF63" s="210"/>
      <c r="DG63" s="210"/>
      <c r="DH63" s="210"/>
      <c r="DI63" s="210"/>
      <c r="DJ63" s="210"/>
      <c r="DK63" s="210"/>
      <c r="DL63" s="210"/>
      <c r="DM63" s="210"/>
      <c r="DN63" s="210"/>
      <c r="DO63" s="210"/>
    </row>
    <row r="64" spans="18:119" ht="12.75">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c r="CO64" s="210"/>
      <c r="CP64" s="210"/>
      <c r="CQ64" s="210"/>
      <c r="CR64" s="210"/>
      <c r="CS64" s="210"/>
      <c r="CT64" s="210"/>
      <c r="CU64" s="210"/>
      <c r="CV64" s="210"/>
      <c r="CW64" s="210"/>
      <c r="CX64" s="210"/>
      <c r="CY64" s="210"/>
      <c r="CZ64" s="210"/>
      <c r="DA64" s="210"/>
      <c r="DB64" s="210"/>
      <c r="DC64" s="210"/>
      <c r="DD64" s="210"/>
      <c r="DE64" s="210"/>
      <c r="DF64" s="210"/>
      <c r="DG64" s="210"/>
      <c r="DH64" s="210"/>
      <c r="DI64" s="210"/>
      <c r="DJ64" s="210"/>
      <c r="DK64" s="210"/>
      <c r="DL64" s="210"/>
      <c r="DM64" s="210"/>
      <c r="DN64" s="210"/>
      <c r="DO64" s="210"/>
    </row>
    <row r="65" spans="18:119" ht="12.75">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210"/>
      <c r="CK65" s="210"/>
      <c r="CL65" s="210"/>
      <c r="CM65" s="210"/>
      <c r="CN65" s="210"/>
      <c r="CO65" s="210"/>
      <c r="CP65" s="210"/>
      <c r="CQ65" s="210"/>
      <c r="CR65" s="210"/>
      <c r="CS65" s="210"/>
      <c r="CT65" s="210"/>
      <c r="CU65" s="210"/>
      <c r="CV65" s="210"/>
      <c r="CW65" s="210"/>
      <c r="CX65" s="210"/>
      <c r="CY65" s="210"/>
      <c r="CZ65" s="210"/>
      <c r="DA65" s="210"/>
      <c r="DB65" s="210"/>
      <c r="DC65" s="210"/>
      <c r="DD65" s="210"/>
      <c r="DE65" s="210"/>
      <c r="DF65" s="210"/>
      <c r="DG65" s="210"/>
      <c r="DH65" s="210"/>
      <c r="DI65" s="210"/>
      <c r="DJ65" s="210"/>
      <c r="DK65" s="210"/>
      <c r="DL65" s="210"/>
      <c r="DM65" s="210"/>
      <c r="DN65" s="210"/>
      <c r="DO65" s="210"/>
    </row>
    <row r="66" spans="18:119" ht="12.75">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c r="BZ66" s="210"/>
      <c r="CA66" s="210"/>
      <c r="CB66" s="210"/>
      <c r="CC66" s="210"/>
      <c r="CD66" s="210"/>
      <c r="CE66" s="210"/>
      <c r="CF66" s="210"/>
      <c r="CG66" s="210"/>
      <c r="CH66" s="210"/>
      <c r="CI66" s="210"/>
      <c r="CJ66" s="210"/>
      <c r="CK66" s="210"/>
      <c r="CL66" s="210"/>
      <c r="CM66" s="210"/>
      <c r="CN66" s="210"/>
      <c r="CO66" s="210"/>
      <c r="CP66" s="210"/>
      <c r="CQ66" s="210"/>
      <c r="CR66" s="210"/>
      <c r="CS66" s="210"/>
      <c r="CT66" s="210"/>
      <c r="CU66" s="210"/>
      <c r="CV66" s="210"/>
      <c r="CW66" s="210"/>
      <c r="CX66" s="210"/>
      <c r="CY66" s="210"/>
      <c r="CZ66" s="210"/>
      <c r="DA66" s="210"/>
      <c r="DB66" s="210"/>
      <c r="DC66" s="210"/>
      <c r="DD66" s="210"/>
      <c r="DE66" s="210"/>
      <c r="DF66" s="210"/>
      <c r="DG66" s="210"/>
      <c r="DH66" s="210"/>
      <c r="DI66" s="210"/>
      <c r="DJ66" s="210"/>
      <c r="DK66" s="210"/>
      <c r="DL66" s="210"/>
      <c r="DM66" s="210"/>
      <c r="DN66" s="210"/>
      <c r="DO66" s="210"/>
    </row>
    <row r="67" spans="18:119" ht="12.75">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210"/>
      <c r="BY67" s="210"/>
      <c r="BZ67" s="210"/>
      <c r="CA67" s="210"/>
      <c r="CB67" s="210"/>
      <c r="CC67" s="210"/>
      <c r="CD67" s="210"/>
      <c r="CE67" s="210"/>
      <c r="CF67" s="210"/>
      <c r="CG67" s="210"/>
      <c r="CH67" s="210"/>
      <c r="CI67" s="210"/>
      <c r="CJ67" s="210"/>
      <c r="CK67" s="210"/>
      <c r="CL67" s="210"/>
      <c r="CM67" s="210"/>
      <c r="CN67" s="210"/>
      <c r="CO67" s="210"/>
      <c r="CP67" s="210"/>
      <c r="CQ67" s="210"/>
      <c r="CR67" s="210"/>
      <c r="CS67" s="210"/>
      <c r="CT67" s="210"/>
      <c r="CU67" s="210"/>
      <c r="CV67" s="210"/>
      <c r="CW67" s="210"/>
      <c r="CX67" s="210"/>
      <c r="CY67" s="210"/>
      <c r="CZ67" s="210"/>
      <c r="DA67" s="210"/>
      <c r="DB67" s="210"/>
      <c r="DC67" s="210"/>
      <c r="DD67" s="210"/>
      <c r="DE67" s="210"/>
      <c r="DF67" s="210"/>
      <c r="DG67" s="210"/>
      <c r="DH67" s="210"/>
      <c r="DI67" s="210"/>
      <c r="DJ67" s="210"/>
      <c r="DK67" s="210"/>
      <c r="DL67" s="210"/>
      <c r="DM67" s="210"/>
      <c r="DN67" s="210"/>
      <c r="DO67" s="210"/>
    </row>
    <row r="68" spans="18:119" ht="12.75">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c r="BV68" s="210"/>
      <c r="BW68" s="210"/>
      <c r="BX68" s="210"/>
      <c r="BY68" s="210"/>
      <c r="BZ68" s="210"/>
      <c r="CA68" s="210"/>
      <c r="CB68" s="210"/>
      <c r="CC68" s="210"/>
      <c r="CD68" s="210"/>
      <c r="CE68" s="210"/>
      <c r="CF68" s="210"/>
      <c r="CG68" s="210"/>
      <c r="CH68" s="210"/>
      <c r="CI68" s="210"/>
      <c r="CJ68" s="210"/>
      <c r="CK68" s="210"/>
      <c r="CL68" s="210"/>
      <c r="CM68" s="210"/>
      <c r="CN68" s="210"/>
      <c r="CO68" s="210"/>
      <c r="CP68" s="210"/>
      <c r="CQ68" s="210"/>
      <c r="CR68" s="210"/>
      <c r="CS68" s="210"/>
      <c r="CT68" s="210"/>
      <c r="CU68" s="210"/>
      <c r="CV68" s="210"/>
      <c r="CW68" s="210"/>
      <c r="CX68" s="210"/>
      <c r="CY68" s="210"/>
      <c r="CZ68" s="210"/>
      <c r="DA68" s="210"/>
      <c r="DB68" s="210"/>
      <c r="DC68" s="210"/>
      <c r="DD68" s="210"/>
      <c r="DE68" s="210"/>
      <c r="DF68" s="210"/>
      <c r="DG68" s="210"/>
      <c r="DH68" s="210"/>
      <c r="DI68" s="210"/>
      <c r="DJ68" s="210"/>
      <c r="DK68" s="210"/>
      <c r="DL68" s="210"/>
      <c r="DM68" s="210"/>
      <c r="DN68" s="210"/>
      <c r="DO68" s="210"/>
    </row>
    <row r="69" spans="18:119" ht="12.75">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0"/>
      <c r="BZ69" s="210"/>
      <c r="CA69" s="210"/>
      <c r="CB69" s="210"/>
      <c r="CC69" s="210"/>
      <c r="CD69" s="210"/>
      <c r="CE69" s="210"/>
      <c r="CF69" s="210"/>
      <c r="CG69" s="210"/>
      <c r="CH69" s="210"/>
      <c r="CI69" s="210"/>
      <c r="CJ69" s="210"/>
      <c r="CK69" s="210"/>
      <c r="CL69" s="210"/>
      <c r="CM69" s="210"/>
      <c r="CN69" s="210"/>
      <c r="CO69" s="210"/>
      <c r="CP69" s="210"/>
      <c r="CQ69" s="210"/>
      <c r="CR69" s="210"/>
      <c r="CS69" s="210"/>
      <c r="CT69" s="210"/>
      <c r="CU69" s="210"/>
      <c r="CV69" s="210"/>
      <c r="CW69" s="210"/>
      <c r="CX69" s="210"/>
      <c r="CY69" s="210"/>
      <c r="CZ69" s="210"/>
      <c r="DA69" s="210"/>
      <c r="DB69" s="210"/>
      <c r="DC69" s="210"/>
      <c r="DD69" s="210"/>
      <c r="DE69" s="210"/>
      <c r="DF69" s="210"/>
      <c r="DG69" s="210"/>
      <c r="DH69" s="210"/>
      <c r="DI69" s="210"/>
      <c r="DJ69" s="210"/>
      <c r="DK69" s="210"/>
      <c r="DL69" s="210"/>
      <c r="DM69" s="210"/>
      <c r="DN69" s="210"/>
      <c r="DO69" s="210"/>
    </row>
  </sheetData>
  <sheetProtection/>
  <mergeCells count="25">
    <mergeCell ref="C47:C48"/>
    <mergeCell ref="T47:T48"/>
    <mergeCell ref="D11:E11"/>
    <mergeCell ref="E48:O48"/>
    <mergeCell ref="T10:T11"/>
    <mergeCell ref="U48:Y48"/>
    <mergeCell ref="N10:O10"/>
    <mergeCell ref="S10:S11"/>
    <mergeCell ref="P9:P11"/>
    <mergeCell ref="B9:B11"/>
    <mergeCell ref="C9:C11"/>
    <mergeCell ref="H10:K10"/>
    <mergeCell ref="L9:M9"/>
    <mergeCell ref="L10:M10"/>
    <mergeCell ref="D9:E9"/>
    <mergeCell ref="T6:V6"/>
    <mergeCell ref="X6:Y6"/>
    <mergeCell ref="Z10:Z11"/>
    <mergeCell ref="D10:E10"/>
    <mergeCell ref="N9:O9"/>
    <mergeCell ref="H9:K9"/>
    <mergeCell ref="F9:G9"/>
    <mergeCell ref="F10:G10"/>
    <mergeCell ref="C6:F6"/>
    <mergeCell ref="L6:O6"/>
  </mergeCells>
  <conditionalFormatting sqref="E47">
    <cfRule type="cellIs" priority="1" dxfId="0" operator="equal" stopIfTrue="1">
      <formula>0</formula>
    </cfRule>
    <cfRule type="cellIs" priority="2" dxfId="0" operator="notEqual" stopIfTrue="1">
      <formula>0</formula>
    </cfRule>
  </conditionalFormatting>
  <printOptions horizontalCentered="1" verticalCentered="1"/>
  <pageMargins left="0.1968503937007874" right="0.1968503937007874" top="0.3937007874015748" bottom="0.3937007874015748" header="0" footer="0"/>
  <pageSetup horizontalDpi="600" verticalDpi="600" orientation="portrait" pageOrder="overThenDown" paperSize="9" scale="86" r:id="rId2"/>
  <colBreaks count="5" manualBreakCount="5">
    <brk id="17" max="49" man="1"/>
    <brk id="31" max="50" man="1"/>
    <brk id="45" max="50" man="1"/>
    <brk id="59" max="50" man="1"/>
    <brk id="101" max="53" man="1"/>
  </colBreaks>
  <drawing r:id="rId1"/>
</worksheet>
</file>

<file path=xl/worksheets/sheet4.xml><?xml version="1.0" encoding="utf-8"?>
<worksheet xmlns="http://schemas.openxmlformats.org/spreadsheetml/2006/main" xmlns:r="http://schemas.openxmlformats.org/officeDocument/2006/relationships">
  <dimension ref="A1:DO69"/>
  <sheetViews>
    <sheetView zoomScalePageLayoutView="0" workbookViewId="0" topLeftCell="A30">
      <selection activeCell="E18" sqref="E18"/>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57421875" style="0" customWidth="1"/>
    <col min="9" max="9" width="6.7109375" style="0" customWidth="1"/>
    <col min="10" max="10" width="8.710937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3:119" ht="21" customHeight="1" thickBot="1">
      <c r="C1" s="143" t="s">
        <v>93</v>
      </c>
      <c r="D1" s="120"/>
      <c r="E1" s="120"/>
      <c r="F1" s="121"/>
      <c r="G1" s="121"/>
      <c r="H1" s="121"/>
      <c r="I1" s="121"/>
      <c r="J1" s="121"/>
      <c r="K1" s="121"/>
      <c r="L1" s="121"/>
      <c r="M1" s="121"/>
      <c r="N1" s="145"/>
      <c r="O1" s="55"/>
      <c r="P1" s="55"/>
      <c r="Q1" s="55"/>
      <c r="T1" s="143" t="s">
        <v>99</v>
      </c>
      <c r="U1" s="120"/>
      <c r="V1" s="120"/>
      <c r="W1" s="121"/>
      <c r="X1" s="121"/>
      <c r="Y1" s="14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3:119" ht="5.25" customHeight="1" thickBot="1">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2:119" ht="18" customHeight="1">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2:119" ht="18" customHeight="1" thickBot="1">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2:119" ht="13.5" customHeight="1">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50" t="s">
        <v>111</v>
      </c>
      <c r="C6" s="494">
        <f>'Fiche de résultats école'!B9</f>
        <v>0</v>
      </c>
      <c r="D6" s="495"/>
      <c r="E6" s="495"/>
      <c r="F6" s="496"/>
      <c r="H6" s="50" t="s">
        <v>112</v>
      </c>
      <c r="I6" s="50"/>
      <c r="J6" s="50"/>
      <c r="K6" s="2"/>
      <c r="L6" s="494" t="s">
        <v>2</v>
      </c>
      <c r="M6" s="495"/>
      <c r="N6" s="495"/>
      <c r="O6" s="496"/>
      <c r="S6" s="50" t="s">
        <v>111</v>
      </c>
      <c r="T6" s="494">
        <f>C6</f>
        <v>0</v>
      </c>
      <c r="U6" s="495"/>
      <c r="V6" s="496"/>
      <c r="W6" s="50" t="s">
        <v>113</v>
      </c>
      <c r="X6" s="494" t="str">
        <f>L6</f>
        <v>CP</v>
      </c>
      <c r="Y6" s="496"/>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2:119" ht="15" customHeight="1">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4:119" ht="15" customHeight="1" thickBot="1">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2:119" ht="14.25" customHeight="1" thickBot="1">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2:119" ht="14.25" customHeight="1" thickBot="1">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2:119" ht="17.25" customHeight="1" thickBot="1">
      <c r="B11" s="536"/>
      <c r="C11" s="538"/>
      <c r="D11" s="523" t="s">
        <v>153</v>
      </c>
      <c r="E11" s="524"/>
      <c r="F11" s="251" t="s">
        <v>91</v>
      </c>
      <c r="G11" s="252" t="s">
        <v>92</v>
      </c>
      <c r="H11" s="198" t="s">
        <v>155</v>
      </c>
      <c r="I11" s="198" t="s">
        <v>92</v>
      </c>
      <c r="J11" s="198" t="s">
        <v>162</v>
      </c>
      <c r="K11" s="198" t="s">
        <v>92</v>
      </c>
      <c r="L11" s="251" t="s">
        <v>91</v>
      </c>
      <c r="M11" s="252" t="s">
        <v>92</v>
      </c>
      <c r="N11" s="251" t="s">
        <v>91</v>
      </c>
      <c r="O11" s="252" t="s">
        <v>92</v>
      </c>
      <c r="P11" s="534"/>
      <c r="Q11" s="108"/>
      <c r="S11" s="529"/>
      <c r="T11" s="529"/>
      <c r="U11" s="183"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49" customFormat="1" ht="15.75" customHeight="1">
      <c r="A12" s="57">
        <v>1</v>
      </c>
      <c r="B12" s="289"/>
      <c r="C12" s="290"/>
      <c r="D12" s="424"/>
      <c r="E12" s="300"/>
      <c r="F12" s="425"/>
      <c r="G12" s="300" t="str">
        <f>IF(F12="","0",(IF(F12&lt;26,1,(IF(F12&lt;28,2,(IF(F12&lt;30,3,(IF(F12&lt;32,4,5)))))))))</f>
        <v>0</v>
      </c>
      <c r="H12" s="426"/>
      <c r="I12" s="427" t="str">
        <f>IF(H12="","0",(IF(H12&lt;50,1,(IF(H12&lt;80,2,(IF(H12&lt;110,3,(IF(H12&lt;140,4,5)))))))))</f>
        <v>0</v>
      </c>
      <c r="J12" s="428"/>
      <c r="K12" s="305" t="str">
        <f>IF(J12="","0",(IF(J12&lt;30,1,(IF(J12&lt;60,2,(IF(J12&lt;90,3,(IF(J12&lt;110,4,5)))))))))</f>
        <v>0</v>
      </c>
      <c r="L12" s="425"/>
      <c r="M12" s="300" t="str">
        <f>IF(L12="","0",(IF(L12&lt;3,1,(IF(L12&lt;5,2,(IF(L12&lt;7,3,(IF(L12&lt;9,4,5)))))))))</f>
        <v>0</v>
      </c>
      <c r="N12" s="425"/>
      <c r="O12" s="300" t="str">
        <f>IF(N12="","0",(IF(N12&lt;4,1,(IF(N12&lt;6,2,(IF(N12&lt;9,3,(IF(N12&lt;12,4,5)))))))))</f>
        <v>0</v>
      </c>
      <c r="P12" s="391">
        <f>SUM(E12,G12,I12,K12,M12,O12)</f>
        <v>0</v>
      </c>
      <c r="Q12" s="307"/>
      <c r="R12" s="308">
        <v>1</v>
      </c>
      <c r="S12" s="309">
        <f>'CP(2)'!B12</f>
        <v>0</v>
      </c>
      <c r="T12" s="310">
        <f>'CP(2)'!C12</f>
        <v>0</v>
      </c>
      <c r="U12" s="311">
        <f>'CP'!E12</f>
        <v>0</v>
      </c>
      <c r="V12" s="311" t="str">
        <f>G12</f>
        <v>0</v>
      </c>
      <c r="W12" s="312">
        <f>I12+K12</f>
        <v>0</v>
      </c>
      <c r="X12" s="311" t="str">
        <f>'CP(2)'!M12</f>
        <v>0</v>
      </c>
      <c r="Y12" s="313" t="str">
        <f>'CP(2)'!O12</f>
        <v>0</v>
      </c>
      <c r="Z12" s="314">
        <f aca="true" t="shared" si="0" ref="Z12:Z46">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c r="A13" s="57">
        <v>2</v>
      </c>
      <c r="B13" s="287"/>
      <c r="C13" s="291"/>
      <c r="D13" s="429"/>
      <c r="E13" s="316"/>
      <c r="F13" s="430"/>
      <c r="G13" s="316" t="str">
        <f aca="true" t="shared" si="1" ref="G13:G46">IF(F13="","0",(IF(F13&lt;26,1,(IF(F13&lt;28,2,(IF(F13&lt;30,3,(IF(F13&lt;32,4,5)))))))))</f>
        <v>0</v>
      </c>
      <c r="H13" s="431"/>
      <c r="I13" s="432" t="str">
        <f aca="true" t="shared" si="2" ref="I13:I46">IF(H13="","0",(IF(H13&lt;50,1,(IF(H13&lt;80,2,(IF(H13&lt;110,3,(IF(H13&lt;140,4,5)))))))))</f>
        <v>0</v>
      </c>
      <c r="J13" s="433"/>
      <c r="K13" s="321" t="str">
        <f aca="true" t="shared" si="3" ref="K13:K46">IF(J13="","0",(IF(J13&lt;30,1,(IF(J13&lt;60,2,(IF(J13&lt;90,3,(IF(J13&lt;110,4,5)))))))))</f>
        <v>0</v>
      </c>
      <c r="L13" s="430"/>
      <c r="M13" s="316" t="str">
        <f aca="true" t="shared" si="4" ref="M13:M46">IF(L13="","0",(IF(L13&lt;3,1,(IF(L13&lt;5,2,(IF(L13&lt;7,3,(IF(L13&lt;9,4,5)))))))))</f>
        <v>0</v>
      </c>
      <c r="N13" s="430"/>
      <c r="O13" s="316" t="str">
        <f aca="true" t="shared" si="5" ref="O13:O46">IF(N13="","0",(IF(N13&lt;4,1,(IF(N13&lt;6,2,(IF(N13&lt;9,3,(IF(N13&lt;12,4,5)))))))))</f>
        <v>0</v>
      </c>
      <c r="P13" s="396">
        <f aca="true" t="shared" si="6" ref="P13:P46">SUM(E13,G13,I13,K13,M13,O13)</f>
        <v>0</v>
      </c>
      <c r="Q13" s="307"/>
      <c r="R13" s="308">
        <v>2</v>
      </c>
      <c r="S13" s="323">
        <f>'CP(2)'!B13</f>
        <v>0</v>
      </c>
      <c r="T13" s="324">
        <f>'CP(2)'!C13</f>
        <v>0</v>
      </c>
      <c r="U13" s="325">
        <f>'CP(2)'!E13</f>
        <v>0</v>
      </c>
      <c r="V13" s="325" t="str">
        <f aca="true" t="shared" si="7" ref="V13:V46">G13</f>
        <v>0</v>
      </c>
      <c r="W13" s="326">
        <f aca="true" t="shared" si="8" ref="W13:W46">I13+K13</f>
        <v>0</v>
      </c>
      <c r="X13" s="325" t="str">
        <f>'CP(2)'!M13</f>
        <v>0</v>
      </c>
      <c r="Y13" s="327" t="str">
        <f>'CP(2)'!O13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c r="A14" s="57">
        <v>3</v>
      </c>
      <c r="B14" s="287"/>
      <c r="C14" s="291"/>
      <c r="D14" s="429"/>
      <c r="E14" s="316"/>
      <c r="F14" s="430"/>
      <c r="G14" s="316" t="str">
        <f t="shared" si="1"/>
        <v>0</v>
      </c>
      <c r="H14" s="431"/>
      <c r="I14" s="432" t="str">
        <f t="shared" si="2"/>
        <v>0</v>
      </c>
      <c r="J14" s="433"/>
      <c r="K14" s="321" t="str">
        <f t="shared" si="3"/>
        <v>0</v>
      </c>
      <c r="L14" s="430"/>
      <c r="M14" s="316" t="str">
        <f t="shared" si="4"/>
        <v>0</v>
      </c>
      <c r="N14" s="430"/>
      <c r="O14" s="316" t="str">
        <f t="shared" si="5"/>
        <v>0</v>
      </c>
      <c r="P14" s="396">
        <f t="shared" si="6"/>
        <v>0</v>
      </c>
      <c r="Q14" s="307"/>
      <c r="R14" s="308">
        <v>3</v>
      </c>
      <c r="S14" s="323">
        <f>'CP(2)'!B14</f>
        <v>0</v>
      </c>
      <c r="T14" s="324">
        <f>'CP(2)'!C14</f>
        <v>0</v>
      </c>
      <c r="U14" s="325">
        <f>'CP(2)'!E14</f>
        <v>0</v>
      </c>
      <c r="V14" s="325" t="str">
        <f t="shared" si="7"/>
        <v>0</v>
      </c>
      <c r="W14" s="326">
        <f t="shared" si="8"/>
        <v>0</v>
      </c>
      <c r="X14" s="325" t="str">
        <f>'CP(2)'!M14</f>
        <v>0</v>
      </c>
      <c r="Y14" s="327" t="str">
        <f>'CP(2)'!O14</f>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c r="A15" s="57">
        <v>4</v>
      </c>
      <c r="B15" s="287"/>
      <c r="C15" s="291"/>
      <c r="D15" s="429"/>
      <c r="E15" s="316"/>
      <c r="F15" s="430"/>
      <c r="G15" s="316" t="str">
        <f t="shared" si="1"/>
        <v>0</v>
      </c>
      <c r="H15" s="431"/>
      <c r="I15" s="432" t="str">
        <f t="shared" si="2"/>
        <v>0</v>
      </c>
      <c r="J15" s="433"/>
      <c r="K15" s="321" t="str">
        <f t="shared" si="3"/>
        <v>0</v>
      </c>
      <c r="L15" s="430"/>
      <c r="M15" s="316" t="str">
        <f t="shared" si="4"/>
        <v>0</v>
      </c>
      <c r="N15" s="430"/>
      <c r="O15" s="316" t="str">
        <f t="shared" si="5"/>
        <v>0</v>
      </c>
      <c r="P15" s="396">
        <f t="shared" si="6"/>
        <v>0</v>
      </c>
      <c r="Q15" s="307"/>
      <c r="R15" s="308">
        <v>4</v>
      </c>
      <c r="S15" s="323">
        <f>'CP(2)'!B15</f>
        <v>0</v>
      </c>
      <c r="T15" s="324">
        <f>'CP(2)'!C15</f>
        <v>0</v>
      </c>
      <c r="U15" s="325">
        <f>'CP(2)'!E15</f>
        <v>0</v>
      </c>
      <c r="V15" s="325" t="str">
        <f t="shared" si="7"/>
        <v>0</v>
      </c>
      <c r="W15" s="326">
        <f t="shared" si="8"/>
        <v>0</v>
      </c>
      <c r="X15" s="325" t="str">
        <f>'CP(2)'!M15</f>
        <v>0</v>
      </c>
      <c r="Y15" s="327" t="str">
        <f>'CP(2)'!O15</f>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c r="A16" s="57">
        <v>5</v>
      </c>
      <c r="B16" s="287"/>
      <c r="C16" s="291"/>
      <c r="D16" s="429"/>
      <c r="E16" s="316"/>
      <c r="F16" s="430"/>
      <c r="G16" s="316" t="str">
        <f t="shared" si="1"/>
        <v>0</v>
      </c>
      <c r="H16" s="431"/>
      <c r="I16" s="432" t="str">
        <f t="shared" si="2"/>
        <v>0</v>
      </c>
      <c r="J16" s="433"/>
      <c r="K16" s="321" t="str">
        <f t="shared" si="3"/>
        <v>0</v>
      </c>
      <c r="L16" s="430"/>
      <c r="M16" s="316" t="str">
        <f t="shared" si="4"/>
        <v>0</v>
      </c>
      <c r="N16" s="430"/>
      <c r="O16" s="316" t="str">
        <f t="shared" si="5"/>
        <v>0</v>
      </c>
      <c r="P16" s="396">
        <f t="shared" si="6"/>
        <v>0</v>
      </c>
      <c r="Q16" s="307"/>
      <c r="R16" s="308">
        <v>5</v>
      </c>
      <c r="S16" s="323">
        <f>'CP(2)'!B16</f>
        <v>0</v>
      </c>
      <c r="T16" s="324">
        <f>'CP(2)'!C16</f>
        <v>0</v>
      </c>
      <c r="U16" s="325">
        <f>'CP(2)'!E16</f>
        <v>0</v>
      </c>
      <c r="V16" s="325" t="str">
        <f t="shared" si="7"/>
        <v>0</v>
      </c>
      <c r="W16" s="326">
        <f t="shared" si="8"/>
        <v>0</v>
      </c>
      <c r="X16" s="325" t="str">
        <f>'CP(2)'!M16</f>
        <v>0</v>
      </c>
      <c r="Y16" s="327" t="str">
        <f>'CP(2)'!O16</f>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c r="A17" s="57">
        <v>6</v>
      </c>
      <c r="B17" s="287"/>
      <c r="C17" s="291"/>
      <c r="D17" s="429"/>
      <c r="E17" s="316"/>
      <c r="F17" s="430"/>
      <c r="G17" s="316" t="str">
        <f t="shared" si="1"/>
        <v>0</v>
      </c>
      <c r="H17" s="431"/>
      <c r="I17" s="432" t="str">
        <f t="shared" si="2"/>
        <v>0</v>
      </c>
      <c r="J17" s="433"/>
      <c r="K17" s="321" t="str">
        <f t="shared" si="3"/>
        <v>0</v>
      </c>
      <c r="L17" s="430"/>
      <c r="M17" s="316" t="str">
        <f t="shared" si="4"/>
        <v>0</v>
      </c>
      <c r="N17" s="430"/>
      <c r="O17" s="316" t="str">
        <f t="shared" si="5"/>
        <v>0</v>
      </c>
      <c r="P17" s="396">
        <f t="shared" si="6"/>
        <v>0</v>
      </c>
      <c r="Q17" s="307"/>
      <c r="R17" s="308">
        <v>6</v>
      </c>
      <c r="S17" s="323">
        <f>'CP(2)'!B17</f>
        <v>0</v>
      </c>
      <c r="T17" s="324">
        <f>'CP(2)'!C17</f>
        <v>0</v>
      </c>
      <c r="U17" s="325">
        <f>'CP(2)'!E17</f>
        <v>0</v>
      </c>
      <c r="V17" s="325" t="str">
        <f t="shared" si="7"/>
        <v>0</v>
      </c>
      <c r="W17" s="326">
        <f t="shared" si="8"/>
        <v>0</v>
      </c>
      <c r="X17" s="325" t="str">
        <f>'CP(2)'!M17</f>
        <v>0</v>
      </c>
      <c r="Y17" s="327" t="str">
        <f>'CP(2)'!O17</f>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c r="A18" s="57">
        <v>7</v>
      </c>
      <c r="B18" s="287"/>
      <c r="C18" s="291"/>
      <c r="D18" s="429"/>
      <c r="E18" s="316"/>
      <c r="F18" s="430"/>
      <c r="G18" s="316" t="str">
        <f t="shared" si="1"/>
        <v>0</v>
      </c>
      <c r="H18" s="431"/>
      <c r="I18" s="432" t="str">
        <f t="shared" si="2"/>
        <v>0</v>
      </c>
      <c r="J18" s="433"/>
      <c r="K18" s="321" t="str">
        <f t="shared" si="3"/>
        <v>0</v>
      </c>
      <c r="L18" s="430"/>
      <c r="M18" s="316" t="str">
        <f t="shared" si="4"/>
        <v>0</v>
      </c>
      <c r="N18" s="430"/>
      <c r="O18" s="316" t="str">
        <f t="shared" si="5"/>
        <v>0</v>
      </c>
      <c r="P18" s="396">
        <f t="shared" si="6"/>
        <v>0</v>
      </c>
      <c r="Q18" s="307"/>
      <c r="R18" s="308">
        <v>7</v>
      </c>
      <c r="S18" s="323">
        <f>'CP(2)'!B18</f>
        <v>0</v>
      </c>
      <c r="T18" s="324">
        <f>'CP(2)'!C18</f>
        <v>0</v>
      </c>
      <c r="U18" s="325">
        <f>'CP(2)'!E18</f>
        <v>0</v>
      </c>
      <c r="V18" s="325" t="str">
        <f t="shared" si="7"/>
        <v>0</v>
      </c>
      <c r="W18" s="326">
        <f t="shared" si="8"/>
        <v>0</v>
      </c>
      <c r="X18" s="325" t="str">
        <f>'CP(2)'!M18</f>
        <v>0</v>
      </c>
      <c r="Y18" s="327" t="str">
        <f>'CP(2)'!O18</f>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c r="A19" s="57">
        <v>8</v>
      </c>
      <c r="B19" s="287"/>
      <c r="C19" s="291"/>
      <c r="D19" s="429"/>
      <c r="E19" s="316"/>
      <c r="F19" s="430"/>
      <c r="G19" s="316" t="str">
        <f t="shared" si="1"/>
        <v>0</v>
      </c>
      <c r="H19" s="431"/>
      <c r="I19" s="432" t="str">
        <f t="shared" si="2"/>
        <v>0</v>
      </c>
      <c r="J19" s="433"/>
      <c r="K19" s="321" t="str">
        <f t="shared" si="3"/>
        <v>0</v>
      </c>
      <c r="L19" s="430"/>
      <c r="M19" s="316" t="str">
        <f t="shared" si="4"/>
        <v>0</v>
      </c>
      <c r="N19" s="430"/>
      <c r="O19" s="316" t="str">
        <f t="shared" si="5"/>
        <v>0</v>
      </c>
      <c r="P19" s="396">
        <f t="shared" si="6"/>
        <v>0</v>
      </c>
      <c r="Q19" s="307"/>
      <c r="R19" s="308">
        <v>8</v>
      </c>
      <c r="S19" s="323">
        <f>'CP(2)'!B19</f>
        <v>0</v>
      </c>
      <c r="T19" s="324">
        <f>'CP(2)'!C19</f>
        <v>0</v>
      </c>
      <c r="U19" s="325">
        <f>'CP(2)'!E19</f>
        <v>0</v>
      </c>
      <c r="V19" s="325" t="str">
        <f t="shared" si="7"/>
        <v>0</v>
      </c>
      <c r="W19" s="326">
        <f t="shared" si="8"/>
        <v>0</v>
      </c>
      <c r="X19" s="325" t="str">
        <f>'CP(2)'!M19</f>
        <v>0</v>
      </c>
      <c r="Y19" s="327" t="str">
        <f>'CP(2)'!O19</f>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c r="A20" s="57">
        <v>9</v>
      </c>
      <c r="B20" s="287"/>
      <c r="C20" s="291"/>
      <c r="D20" s="429"/>
      <c r="E20" s="316"/>
      <c r="F20" s="430"/>
      <c r="G20" s="316" t="str">
        <f t="shared" si="1"/>
        <v>0</v>
      </c>
      <c r="H20" s="431"/>
      <c r="I20" s="432" t="str">
        <f t="shared" si="2"/>
        <v>0</v>
      </c>
      <c r="J20" s="433"/>
      <c r="K20" s="321" t="str">
        <f t="shared" si="3"/>
        <v>0</v>
      </c>
      <c r="L20" s="430"/>
      <c r="M20" s="316" t="str">
        <f t="shared" si="4"/>
        <v>0</v>
      </c>
      <c r="N20" s="430"/>
      <c r="O20" s="316" t="str">
        <f t="shared" si="5"/>
        <v>0</v>
      </c>
      <c r="P20" s="396">
        <f t="shared" si="6"/>
        <v>0</v>
      </c>
      <c r="Q20" s="307"/>
      <c r="R20" s="308">
        <v>9</v>
      </c>
      <c r="S20" s="323">
        <f>'CP(2)'!B20</f>
        <v>0</v>
      </c>
      <c r="T20" s="324">
        <f>'CP(2)'!C20</f>
        <v>0</v>
      </c>
      <c r="U20" s="325">
        <f>'CP(2)'!E20</f>
        <v>0</v>
      </c>
      <c r="V20" s="325" t="str">
        <f t="shared" si="7"/>
        <v>0</v>
      </c>
      <c r="W20" s="326">
        <f t="shared" si="8"/>
        <v>0</v>
      </c>
      <c r="X20" s="325" t="str">
        <f>'CP(2)'!M20</f>
        <v>0</v>
      </c>
      <c r="Y20" s="327" t="str">
        <f>'CP(2)'!O20</f>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c r="A21" s="57">
        <v>10</v>
      </c>
      <c r="B21" s="287"/>
      <c r="C21" s="291"/>
      <c r="D21" s="429"/>
      <c r="E21" s="316"/>
      <c r="F21" s="430"/>
      <c r="G21" s="316" t="str">
        <f t="shared" si="1"/>
        <v>0</v>
      </c>
      <c r="H21" s="431"/>
      <c r="I21" s="432" t="str">
        <f t="shared" si="2"/>
        <v>0</v>
      </c>
      <c r="J21" s="433"/>
      <c r="K21" s="321" t="str">
        <f t="shared" si="3"/>
        <v>0</v>
      </c>
      <c r="L21" s="430"/>
      <c r="M21" s="316" t="str">
        <f t="shared" si="4"/>
        <v>0</v>
      </c>
      <c r="N21" s="430"/>
      <c r="O21" s="316" t="str">
        <f t="shared" si="5"/>
        <v>0</v>
      </c>
      <c r="P21" s="396">
        <f t="shared" si="6"/>
        <v>0</v>
      </c>
      <c r="Q21" s="307"/>
      <c r="R21" s="308">
        <v>10</v>
      </c>
      <c r="S21" s="323">
        <f>'CP(2)'!B21</f>
        <v>0</v>
      </c>
      <c r="T21" s="324">
        <f>'CP(2)'!C21</f>
        <v>0</v>
      </c>
      <c r="U21" s="325">
        <f>'CP(2)'!E21</f>
        <v>0</v>
      </c>
      <c r="V21" s="325" t="str">
        <f t="shared" si="7"/>
        <v>0</v>
      </c>
      <c r="W21" s="326">
        <f t="shared" si="8"/>
        <v>0</v>
      </c>
      <c r="X21" s="325" t="str">
        <f>'CP(2)'!M21</f>
        <v>0</v>
      </c>
      <c r="Y21" s="327" t="str">
        <f>'CP(2)'!O21</f>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c r="A22" s="57">
        <v>11</v>
      </c>
      <c r="B22" s="287"/>
      <c r="C22" s="291"/>
      <c r="D22" s="429"/>
      <c r="E22" s="316"/>
      <c r="F22" s="430"/>
      <c r="G22" s="316" t="str">
        <f t="shared" si="1"/>
        <v>0</v>
      </c>
      <c r="H22" s="431"/>
      <c r="I22" s="432" t="str">
        <f t="shared" si="2"/>
        <v>0</v>
      </c>
      <c r="J22" s="433"/>
      <c r="K22" s="321" t="str">
        <f t="shared" si="3"/>
        <v>0</v>
      </c>
      <c r="L22" s="430"/>
      <c r="M22" s="316" t="str">
        <f t="shared" si="4"/>
        <v>0</v>
      </c>
      <c r="N22" s="430"/>
      <c r="O22" s="316" t="str">
        <f t="shared" si="5"/>
        <v>0</v>
      </c>
      <c r="P22" s="396">
        <f t="shared" si="6"/>
        <v>0</v>
      </c>
      <c r="Q22" s="307"/>
      <c r="R22" s="308">
        <v>11</v>
      </c>
      <c r="S22" s="323">
        <f>'CP(2)'!B22</f>
        <v>0</v>
      </c>
      <c r="T22" s="324">
        <f>'CP(2)'!C22</f>
        <v>0</v>
      </c>
      <c r="U22" s="325">
        <f>'CP(2)'!E22</f>
        <v>0</v>
      </c>
      <c r="V22" s="325" t="str">
        <f t="shared" si="7"/>
        <v>0</v>
      </c>
      <c r="W22" s="326">
        <f t="shared" si="8"/>
        <v>0</v>
      </c>
      <c r="X22" s="325" t="str">
        <f>'CP(2)'!M22</f>
        <v>0</v>
      </c>
      <c r="Y22" s="327" t="str">
        <f>'CP(2)'!O22</f>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c r="A23" s="57">
        <v>12</v>
      </c>
      <c r="B23" s="287"/>
      <c r="C23" s="291"/>
      <c r="D23" s="429"/>
      <c r="E23" s="316"/>
      <c r="F23" s="430"/>
      <c r="G23" s="316" t="str">
        <f t="shared" si="1"/>
        <v>0</v>
      </c>
      <c r="H23" s="431"/>
      <c r="I23" s="432" t="str">
        <f t="shared" si="2"/>
        <v>0</v>
      </c>
      <c r="J23" s="433"/>
      <c r="K23" s="321" t="str">
        <f t="shared" si="3"/>
        <v>0</v>
      </c>
      <c r="L23" s="430"/>
      <c r="M23" s="316" t="str">
        <f t="shared" si="4"/>
        <v>0</v>
      </c>
      <c r="N23" s="430"/>
      <c r="O23" s="316" t="str">
        <f t="shared" si="5"/>
        <v>0</v>
      </c>
      <c r="P23" s="396">
        <f t="shared" si="6"/>
        <v>0</v>
      </c>
      <c r="Q23" s="307"/>
      <c r="R23" s="308">
        <v>12</v>
      </c>
      <c r="S23" s="323">
        <f>'CP(2)'!B23</f>
        <v>0</v>
      </c>
      <c r="T23" s="324">
        <f>'CP(2)'!C23</f>
        <v>0</v>
      </c>
      <c r="U23" s="325">
        <f>'CP(2)'!E23</f>
        <v>0</v>
      </c>
      <c r="V23" s="325" t="str">
        <f t="shared" si="7"/>
        <v>0</v>
      </c>
      <c r="W23" s="326">
        <f t="shared" si="8"/>
        <v>0</v>
      </c>
      <c r="X23" s="325" t="str">
        <f>'CP(2)'!M23</f>
        <v>0</v>
      </c>
      <c r="Y23" s="327" t="str">
        <f>'CP(2)'!O23</f>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c r="A24" s="57">
        <v>13</v>
      </c>
      <c r="B24" s="287"/>
      <c r="C24" s="291"/>
      <c r="D24" s="429"/>
      <c r="E24" s="316"/>
      <c r="F24" s="430"/>
      <c r="G24" s="316" t="str">
        <f t="shared" si="1"/>
        <v>0</v>
      </c>
      <c r="H24" s="431"/>
      <c r="I24" s="432" t="str">
        <f t="shared" si="2"/>
        <v>0</v>
      </c>
      <c r="J24" s="433"/>
      <c r="K24" s="321" t="str">
        <f t="shared" si="3"/>
        <v>0</v>
      </c>
      <c r="L24" s="430"/>
      <c r="M24" s="316" t="str">
        <f t="shared" si="4"/>
        <v>0</v>
      </c>
      <c r="N24" s="430"/>
      <c r="O24" s="316" t="str">
        <f t="shared" si="5"/>
        <v>0</v>
      </c>
      <c r="P24" s="396">
        <f t="shared" si="6"/>
        <v>0</v>
      </c>
      <c r="Q24" s="307"/>
      <c r="R24" s="308">
        <v>13</v>
      </c>
      <c r="S24" s="323">
        <f>'CP(2)'!B24</f>
        <v>0</v>
      </c>
      <c r="T24" s="324">
        <f>'CP(2)'!C24</f>
        <v>0</v>
      </c>
      <c r="U24" s="325">
        <f>'CP(2)'!E24</f>
        <v>0</v>
      </c>
      <c r="V24" s="325" t="str">
        <f t="shared" si="7"/>
        <v>0</v>
      </c>
      <c r="W24" s="326">
        <f t="shared" si="8"/>
        <v>0</v>
      </c>
      <c r="X24" s="325" t="str">
        <f>'CP(2)'!M24</f>
        <v>0</v>
      </c>
      <c r="Y24" s="327" t="str">
        <f>'CP(2)'!O24</f>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c r="A25" s="57">
        <v>14</v>
      </c>
      <c r="B25" s="287"/>
      <c r="C25" s="291"/>
      <c r="D25" s="429"/>
      <c r="E25" s="316"/>
      <c r="F25" s="430"/>
      <c r="G25" s="316" t="str">
        <f t="shared" si="1"/>
        <v>0</v>
      </c>
      <c r="H25" s="431"/>
      <c r="I25" s="432" t="str">
        <f t="shared" si="2"/>
        <v>0</v>
      </c>
      <c r="J25" s="433"/>
      <c r="K25" s="321" t="str">
        <f t="shared" si="3"/>
        <v>0</v>
      </c>
      <c r="L25" s="430"/>
      <c r="M25" s="316" t="str">
        <f t="shared" si="4"/>
        <v>0</v>
      </c>
      <c r="N25" s="430"/>
      <c r="O25" s="316" t="str">
        <f t="shared" si="5"/>
        <v>0</v>
      </c>
      <c r="P25" s="396">
        <f t="shared" si="6"/>
        <v>0</v>
      </c>
      <c r="Q25" s="307"/>
      <c r="R25" s="308">
        <v>14</v>
      </c>
      <c r="S25" s="323">
        <f>'CP(2)'!B25</f>
        <v>0</v>
      </c>
      <c r="T25" s="324">
        <f>'CP(2)'!C25</f>
        <v>0</v>
      </c>
      <c r="U25" s="325">
        <f>'CP(2)'!E25</f>
        <v>0</v>
      </c>
      <c r="V25" s="325" t="str">
        <f t="shared" si="7"/>
        <v>0</v>
      </c>
      <c r="W25" s="326">
        <f t="shared" si="8"/>
        <v>0</v>
      </c>
      <c r="X25" s="325" t="str">
        <f>'CP(2)'!M25</f>
        <v>0</v>
      </c>
      <c r="Y25" s="327" t="str">
        <f>'CP(2)'!O25</f>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c r="A26" s="57">
        <v>15</v>
      </c>
      <c r="B26" s="287"/>
      <c r="C26" s="291"/>
      <c r="D26" s="429"/>
      <c r="E26" s="316"/>
      <c r="F26" s="430"/>
      <c r="G26" s="316" t="str">
        <f t="shared" si="1"/>
        <v>0</v>
      </c>
      <c r="H26" s="431"/>
      <c r="I26" s="432" t="str">
        <f t="shared" si="2"/>
        <v>0</v>
      </c>
      <c r="J26" s="433"/>
      <c r="K26" s="321" t="str">
        <f t="shared" si="3"/>
        <v>0</v>
      </c>
      <c r="L26" s="430"/>
      <c r="M26" s="316" t="str">
        <f t="shared" si="4"/>
        <v>0</v>
      </c>
      <c r="N26" s="430"/>
      <c r="O26" s="316" t="str">
        <f t="shared" si="5"/>
        <v>0</v>
      </c>
      <c r="P26" s="396">
        <f t="shared" si="6"/>
        <v>0</v>
      </c>
      <c r="Q26" s="307"/>
      <c r="R26" s="308">
        <v>15</v>
      </c>
      <c r="S26" s="323">
        <f>'CP(2)'!B26</f>
        <v>0</v>
      </c>
      <c r="T26" s="324">
        <f>'CP(2)'!C26</f>
        <v>0</v>
      </c>
      <c r="U26" s="325">
        <f>'CP(2)'!E26</f>
        <v>0</v>
      </c>
      <c r="V26" s="325" t="str">
        <f t="shared" si="7"/>
        <v>0</v>
      </c>
      <c r="W26" s="326">
        <f t="shared" si="8"/>
        <v>0</v>
      </c>
      <c r="X26" s="325" t="str">
        <f>'CP(2)'!M26</f>
        <v>0</v>
      </c>
      <c r="Y26" s="327" t="str">
        <f>'CP(2)'!O26</f>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c r="A27" s="57">
        <v>16</v>
      </c>
      <c r="B27" s="287"/>
      <c r="C27" s="291"/>
      <c r="D27" s="412"/>
      <c r="E27" s="316"/>
      <c r="F27" s="430"/>
      <c r="G27" s="316" t="str">
        <f t="shared" si="1"/>
        <v>0</v>
      </c>
      <c r="H27" s="431"/>
      <c r="I27" s="432" t="str">
        <f t="shared" si="2"/>
        <v>0</v>
      </c>
      <c r="J27" s="433"/>
      <c r="K27" s="321" t="str">
        <f t="shared" si="3"/>
        <v>0</v>
      </c>
      <c r="L27" s="430"/>
      <c r="M27" s="316" t="str">
        <f t="shared" si="4"/>
        <v>0</v>
      </c>
      <c r="N27" s="430"/>
      <c r="O27" s="316" t="str">
        <f t="shared" si="5"/>
        <v>0</v>
      </c>
      <c r="P27" s="396">
        <f t="shared" si="6"/>
        <v>0</v>
      </c>
      <c r="Q27" s="307"/>
      <c r="R27" s="308">
        <v>16</v>
      </c>
      <c r="S27" s="323">
        <f>'CP(2)'!B27</f>
        <v>0</v>
      </c>
      <c r="T27" s="324">
        <f>'CP(2)'!C27</f>
        <v>0</v>
      </c>
      <c r="U27" s="325">
        <f>'CP(2)'!E27</f>
        <v>0</v>
      </c>
      <c r="V27" s="325" t="str">
        <f t="shared" si="7"/>
        <v>0</v>
      </c>
      <c r="W27" s="326">
        <f t="shared" si="8"/>
        <v>0</v>
      </c>
      <c r="X27" s="325" t="str">
        <f>'CP(2)'!M27</f>
        <v>0</v>
      </c>
      <c r="Y27" s="327" t="str">
        <f>'CP(2)'!O27</f>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c r="A28" s="57">
        <v>17</v>
      </c>
      <c r="B28" s="287"/>
      <c r="C28" s="291"/>
      <c r="D28" s="412"/>
      <c r="E28" s="316"/>
      <c r="F28" s="430"/>
      <c r="G28" s="316" t="str">
        <f t="shared" si="1"/>
        <v>0</v>
      </c>
      <c r="H28" s="431"/>
      <c r="I28" s="432" t="str">
        <f t="shared" si="2"/>
        <v>0</v>
      </c>
      <c r="J28" s="433"/>
      <c r="K28" s="321" t="str">
        <f t="shared" si="3"/>
        <v>0</v>
      </c>
      <c r="L28" s="430"/>
      <c r="M28" s="316" t="str">
        <f t="shared" si="4"/>
        <v>0</v>
      </c>
      <c r="N28" s="430"/>
      <c r="O28" s="316" t="str">
        <f t="shared" si="5"/>
        <v>0</v>
      </c>
      <c r="P28" s="396">
        <f t="shared" si="6"/>
        <v>0</v>
      </c>
      <c r="Q28" s="307"/>
      <c r="R28" s="308">
        <v>17</v>
      </c>
      <c r="S28" s="323">
        <f>'CP(2)'!B28</f>
        <v>0</v>
      </c>
      <c r="T28" s="324">
        <f>'CP(2)'!C28</f>
        <v>0</v>
      </c>
      <c r="U28" s="325">
        <f>'CP(2)'!E28</f>
        <v>0</v>
      </c>
      <c r="V28" s="325" t="str">
        <f t="shared" si="7"/>
        <v>0</v>
      </c>
      <c r="W28" s="326">
        <f t="shared" si="8"/>
        <v>0</v>
      </c>
      <c r="X28" s="325" t="str">
        <f>'CP(2)'!M28</f>
        <v>0</v>
      </c>
      <c r="Y28" s="327" t="str">
        <f>'CP(2)'!O28</f>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c r="A29" s="57">
        <v>18</v>
      </c>
      <c r="B29" s="287"/>
      <c r="C29" s="291"/>
      <c r="D29" s="412"/>
      <c r="E29" s="316"/>
      <c r="F29" s="430"/>
      <c r="G29" s="316" t="str">
        <f t="shared" si="1"/>
        <v>0</v>
      </c>
      <c r="H29" s="431"/>
      <c r="I29" s="432" t="str">
        <f t="shared" si="2"/>
        <v>0</v>
      </c>
      <c r="J29" s="433"/>
      <c r="K29" s="321" t="str">
        <f t="shared" si="3"/>
        <v>0</v>
      </c>
      <c r="L29" s="430"/>
      <c r="M29" s="316" t="str">
        <f t="shared" si="4"/>
        <v>0</v>
      </c>
      <c r="N29" s="430"/>
      <c r="O29" s="316" t="str">
        <f t="shared" si="5"/>
        <v>0</v>
      </c>
      <c r="P29" s="396">
        <f t="shared" si="6"/>
        <v>0</v>
      </c>
      <c r="Q29" s="307"/>
      <c r="R29" s="308">
        <v>18</v>
      </c>
      <c r="S29" s="323">
        <f>'CP(2)'!B29</f>
        <v>0</v>
      </c>
      <c r="T29" s="324">
        <f>'CP(2)'!C29</f>
        <v>0</v>
      </c>
      <c r="U29" s="325">
        <f>'CP(2)'!E29</f>
        <v>0</v>
      </c>
      <c r="V29" s="325" t="str">
        <f t="shared" si="7"/>
        <v>0</v>
      </c>
      <c r="W29" s="326">
        <f t="shared" si="8"/>
        <v>0</v>
      </c>
      <c r="X29" s="325" t="str">
        <f>'CP(2)'!M29</f>
        <v>0</v>
      </c>
      <c r="Y29" s="327" t="str">
        <f>'CP(2)'!O29</f>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c r="A30" s="57">
        <v>19</v>
      </c>
      <c r="B30" s="287"/>
      <c r="C30" s="291"/>
      <c r="D30" s="412"/>
      <c r="E30" s="316"/>
      <c r="F30" s="430"/>
      <c r="G30" s="316" t="str">
        <f t="shared" si="1"/>
        <v>0</v>
      </c>
      <c r="H30" s="431"/>
      <c r="I30" s="432" t="str">
        <f t="shared" si="2"/>
        <v>0</v>
      </c>
      <c r="J30" s="433"/>
      <c r="K30" s="321" t="str">
        <f t="shared" si="3"/>
        <v>0</v>
      </c>
      <c r="L30" s="430"/>
      <c r="M30" s="316" t="str">
        <f t="shared" si="4"/>
        <v>0</v>
      </c>
      <c r="N30" s="430"/>
      <c r="O30" s="316" t="str">
        <f t="shared" si="5"/>
        <v>0</v>
      </c>
      <c r="P30" s="396">
        <f t="shared" si="6"/>
        <v>0</v>
      </c>
      <c r="Q30" s="307"/>
      <c r="R30" s="308">
        <v>19</v>
      </c>
      <c r="S30" s="323">
        <f>'CP(2)'!B30</f>
        <v>0</v>
      </c>
      <c r="T30" s="324">
        <f>'CP(2)'!C30</f>
        <v>0</v>
      </c>
      <c r="U30" s="325">
        <f>'CP(2)'!E30</f>
        <v>0</v>
      </c>
      <c r="V30" s="325" t="str">
        <f t="shared" si="7"/>
        <v>0</v>
      </c>
      <c r="W30" s="326">
        <f t="shared" si="8"/>
        <v>0</v>
      </c>
      <c r="X30" s="325" t="str">
        <f>'CP(2)'!M30</f>
        <v>0</v>
      </c>
      <c r="Y30" s="327" t="str">
        <f>'CP(2)'!O30</f>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c r="A31" s="57">
        <v>20</v>
      </c>
      <c r="B31" s="287"/>
      <c r="C31" s="291"/>
      <c r="D31" s="412"/>
      <c r="E31" s="316"/>
      <c r="F31" s="430"/>
      <c r="G31" s="316" t="str">
        <f t="shared" si="1"/>
        <v>0</v>
      </c>
      <c r="H31" s="431"/>
      <c r="I31" s="432" t="str">
        <f t="shared" si="2"/>
        <v>0</v>
      </c>
      <c r="J31" s="433"/>
      <c r="K31" s="321" t="str">
        <f t="shared" si="3"/>
        <v>0</v>
      </c>
      <c r="L31" s="430"/>
      <c r="M31" s="316" t="str">
        <f t="shared" si="4"/>
        <v>0</v>
      </c>
      <c r="N31" s="430"/>
      <c r="O31" s="316" t="str">
        <f t="shared" si="5"/>
        <v>0</v>
      </c>
      <c r="P31" s="396">
        <f t="shared" si="6"/>
        <v>0</v>
      </c>
      <c r="Q31" s="307"/>
      <c r="R31" s="308">
        <v>20</v>
      </c>
      <c r="S31" s="323">
        <f>'CP(2)'!B31</f>
        <v>0</v>
      </c>
      <c r="T31" s="324">
        <f>'CP(2)'!C31</f>
        <v>0</v>
      </c>
      <c r="U31" s="325">
        <f>'CP(2)'!E31</f>
        <v>0</v>
      </c>
      <c r="V31" s="325" t="str">
        <f t="shared" si="7"/>
        <v>0</v>
      </c>
      <c r="W31" s="326">
        <f t="shared" si="8"/>
        <v>0</v>
      </c>
      <c r="X31" s="325" t="str">
        <f>'CP(2)'!M31</f>
        <v>0</v>
      </c>
      <c r="Y31" s="327" t="str">
        <f>'CP(2)'!O31</f>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c r="A32" s="57">
        <v>21</v>
      </c>
      <c r="B32" s="287"/>
      <c r="C32" s="291"/>
      <c r="D32" s="412"/>
      <c r="E32" s="316"/>
      <c r="F32" s="430"/>
      <c r="G32" s="316" t="str">
        <f t="shared" si="1"/>
        <v>0</v>
      </c>
      <c r="H32" s="431"/>
      <c r="I32" s="432" t="str">
        <f t="shared" si="2"/>
        <v>0</v>
      </c>
      <c r="J32" s="433"/>
      <c r="K32" s="321" t="str">
        <f t="shared" si="3"/>
        <v>0</v>
      </c>
      <c r="L32" s="430"/>
      <c r="M32" s="316" t="str">
        <f t="shared" si="4"/>
        <v>0</v>
      </c>
      <c r="N32" s="430"/>
      <c r="O32" s="316" t="str">
        <f t="shared" si="5"/>
        <v>0</v>
      </c>
      <c r="P32" s="396">
        <f t="shared" si="6"/>
        <v>0</v>
      </c>
      <c r="Q32" s="307"/>
      <c r="R32" s="308">
        <v>21</v>
      </c>
      <c r="S32" s="323">
        <f>'CP(2)'!B32</f>
        <v>0</v>
      </c>
      <c r="T32" s="324">
        <f>'CP(2)'!C32</f>
        <v>0</v>
      </c>
      <c r="U32" s="325">
        <f>'CP(2)'!E32</f>
        <v>0</v>
      </c>
      <c r="V32" s="325" t="str">
        <f t="shared" si="7"/>
        <v>0</v>
      </c>
      <c r="W32" s="326">
        <f t="shared" si="8"/>
        <v>0</v>
      </c>
      <c r="X32" s="325" t="str">
        <f>'CP(2)'!M32</f>
        <v>0</v>
      </c>
      <c r="Y32" s="327" t="str">
        <f>'CP(2)'!O32</f>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c r="A33" s="57">
        <v>22</v>
      </c>
      <c r="B33" s="287"/>
      <c r="C33" s="291"/>
      <c r="D33" s="412"/>
      <c r="E33" s="316"/>
      <c r="F33" s="430"/>
      <c r="G33" s="316" t="str">
        <f t="shared" si="1"/>
        <v>0</v>
      </c>
      <c r="H33" s="431"/>
      <c r="I33" s="432" t="str">
        <f t="shared" si="2"/>
        <v>0</v>
      </c>
      <c r="J33" s="433"/>
      <c r="K33" s="321" t="str">
        <f t="shared" si="3"/>
        <v>0</v>
      </c>
      <c r="L33" s="430"/>
      <c r="M33" s="316" t="str">
        <f t="shared" si="4"/>
        <v>0</v>
      </c>
      <c r="N33" s="430"/>
      <c r="O33" s="316" t="str">
        <f t="shared" si="5"/>
        <v>0</v>
      </c>
      <c r="P33" s="396">
        <f t="shared" si="6"/>
        <v>0</v>
      </c>
      <c r="Q33" s="307"/>
      <c r="R33" s="308">
        <v>22</v>
      </c>
      <c r="S33" s="323">
        <f>'CP(2)'!B33</f>
        <v>0</v>
      </c>
      <c r="T33" s="324">
        <f>'CP(2)'!C33</f>
        <v>0</v>
      </c>
      <c r="U33" s="325">
        <f>'CP(2)'!E33</f>
        <v>0</v>
      </c>
      <c r="V33" s="325" t="str">
        <f t="shared" si="7"/>
        <v>0</v>
      </c>
      <c r="W33" s="326">
        <f t="shared" si="8"/>
        <v>0</v>
      </c>
      <c r="X33" s="325" t="str">
        <f>'CP(2)'!M33</f>
        <v>0</v>
      </c>
      <c r="Y33" s="327" t="str">
        <f>'CP(2)'!O33</f>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c r="A34" s="57">
        <v>23</v>
      </c>
      <c r="B34" s="287"/>
      <c r="C34" s="291"/>
      <c r="D34" s="412"/>
      <c r="E34" s="316"/>
      <c r="F34" s="430"/>
      <c r="G34" s="316" t="str">
        <f t="shared" si="1"/>
        <v>0</v>
      </c>
      <c r="H34" s="431"/>
      <c r="I34" s="432" t="str">
        <f t="shared" si="2"/>
        <v>0</v>
      </c>
      <c r="J34" s="433"/>
      <c r="K34" s="321" t="str">
        <f t="shared" si="3"/>
        <v>0</v>
      </c>
      <c r="L34" s="430"/>
      <c r="M34" s="316" t="str">
        <f t="shared" si="4"/>
        <v>0</v>
      </c>
      <c r="N34" s="430"/>
      <c r="O34" s="316" t="str">
        <f t="shared" si="5"/>
        <v>0</v>
      </c>
      <c r="P34" s="396">
        <f t="shared" si="6"/>
        <v>0</v>
      </c>
      <c r="Q34" s="307"/>
      <c r="R34" s="308">
        <v>23</v>
      </c>
      <c r="S34" s="323">
        <f>'CP(2)'!B34</f>
        <v>0</v>
      </c>
      <c r="T34" s="324">
        <f>'CP(2)'!C34</f>
        <v>0</v>
      </c>
      <c r="U34" s="325">
        <f>'CP(2)'!E34</f>
        <v>0</v>
      </c>
      <c r="V34" s="325" t="str">
        <f t="shared" si="7"/>
        <v>0</v>
      </c>
      <c r="W34" s="326">
        <f t="shared" si="8"/>
        <v>0</v>
      </c>
      <c r="X34" s="325" t="str">
        <f>'CP(2)'!M34</f>
        <v>0</v>
      </c>
      <c r="Y34" s="327" t="str">
        <f>'CP(2)'!O34</f>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c r="A35" s="57">
        <v>24</v>
      </c>
      <c r="B35" s="287"/>
      <c r="C35" s="291"/>
      <c r="D35" s="412"/>
      <c r="E35" s="316"/>
      <c r="F35" s="430"/>
      <c r="G35" s="316" t="str">
        <f t="shared" si="1"/>
        <v>0</v>
      </c>
      <c r="H35" s="431"/>
      <c r="I35" s="432" t="str">
        <f t="shared" si="2"/>
        <v>0</v>
      </c>
      <c r="J35" s="433"/>
      <c r="K35" s="321" t="str">
        <f t="shared" si="3"/>
        <v>0</v>
      </c>
      <c r="L35" s="430"/>
      <c r="M35" s="316" t="str">
        <f t="shared" si="4"/>
        <v>0</v>
      </c>
      <c r="N35" s="430"/>
      <c r="O35" s="316" t="str">
        <f t="shared" si="5"/>
        <v>0</v>
      </c>
      <c r="P35" s="396">
        <f t="shared" si="6"/>
        <v>0</v>
      </c>
      <c r="Q35" s="307"/>
      <c r="R35" s="308">
        <v>24</v>
      </c>
      <c r="S35" s="323">
        <f>'CP(2)'!B35</f>
        <v>0</v>
      </c>
      <c r="T35" s="324">
        <f>'CP(2)'!C35</f>
        <v>0</v>
      </c>
      <c r="U35" s="325">
        <f>'CP(2)'!E35</f>
        <v>0</v>
      </c>
      <c r="V35" s="325" t="str">
        <f t="shared" si="7"/>
        <v>0</v>
      </c>
      <c r="W35" s="326">
        <f t="shared" si="8"/>
        <v>0</v>
      </c>
      <c r="X35" s="325" t="str">
        <f>'CP(2)'!M35</f>
        <v>0</v>
      </c>
      <c r="Y35" s="327" t="str">
        <f>'CP(2)'!O35</f>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c r="A36" s="57">
        <v>25</v>
      </c>
      <c r="B36" s="287"/>
      <c r="C36" s="291"/>
      <c r="D36" s="412"/>
      <c r="E36" s="316"/>
      <c r="F36" s="430"/>
      <c r="G36" s="316" t="str">
        <f t="shared" si="1"/>
        <v>0</v>
      </c>
      <c r="H36" s="431"/>
      <c r="I36" s="432" t="str">
        <f t="shared" si="2"/>
        <v>0</v>
      </c>
      <c r="J36" s="433"/>
      <c r="K36" s="321" t="str">
        <f t="shared" si="3"/>
        <v>0</v>
      </c>
      <c r="L36" s="430"/>
      <c r="M36" s="316" t="str">
        <f t="shared" si="4"/>
        <v>0</v>
      </c>
      <c r="N36" s="430"/>
      <c r="O36" s="316" t="str">
        <f t="shared" si="5"/>
        <v>0</v>
      </c>
      <c r="P36" s="396">
        <f t="shared" si="6"/>
        <v>0</v>
      </c>
      <c r="Q36" s="307"/>
      <c r="R36" s="308">
        <v>25</v>
      </c>
      <c r="S36" s="323">
        <f>'CP(2)'!B36</f>
        <v>0</v>
      </c>
      <c r="T36" s="324">
        <f>'CP(2)'!C36</f>
        <v>0</v>
      </c>
      <c r="U36" s="325">
        <f>'CP(2)'!E36</f>
        <v>0</v>
      </c>
      <c r="V36" s="325" t="str">
        <f t="shared" si="7"/>
        <v>0</v>
      </c>
      <c r="W36" s="326">
        <f t="shared" si="8"/>
        <v>0</v>
      </c>
      <c r="X36" s="325" t="str">
        <f>'CP(2)'!M36</f>
        <v>0</v>
      </c>
      <c r="Y36" s="327" t="str">
        <f>'CP(2)'!O36</f>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c r="A37" s="57">
        <v>26</v>
      </c>
      <c r="B37" s="287"/>
      <c r="C37" s="291"/>
      <c r="D37" s="412"/>
      <c r="E37" s="316"/>
      <c r="F37" s="430"/>
      <c r="G37" s="316" t="str">
        <f t="shared" si="1"/>
        <v>0</v>
      </c>
      <c r="H37" s="431"/>
      <c r="I37" s="432" t="str">
        <f t="shared" si="2"/>
        <v>0</v>
      </c>
      <c r="J37" s="433"/>
      <c r="K37" s="321" t="str">
        <f t="shared" si="3"/>
        <v>0</v>
      </c>
      <c r="L37" s="430"/>
      <c r="M37" s="316" t="str">
        <f t="shared" si="4"/>
        <v>0</v>
      </c>
      <c r="N37" s="430"/>
      <c r="O37" s="316" t="str">
        <f t="shared" si="5"/>
        <v>0</v>
      </c>
      <c r="P37" s="396">
        <f t="shared" si="6"/>
        <v>0</v>
      </c>
      <c r="Q37" s="307"/>
      <c r="R37" s="308">
        <v>26</v>
      </c>
      <c r="S37" s="323">
        <f>'CP(2)'!B37</f>
        <v>0</v>
      </c>
      <c r="T37" s="324">
        <f>'CP(2)'!C37</f>
        <v>0</v>
      </c>
      <c r="U37" s="325">
        <f>'CP(2)'!E37</f>
        <v>0</v>
      </c>
      <c r="V37" s="325" t="str">
        <f t="shared" si="7"/>
        <v>0</v>
      </c>
      <c r="W37" s="326">
        <f t="shared" si="8"/>
        <v>0</v>
      </c>
      <c r="X37" s="325" t="str">
        <f>'CP(2)'!M37</f>
        <v>0</v>
      </c>
      <c r="Y37" s="327" t="str">
        <f>'CP(2)'!O37</f>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c r="A38" s="57">
        <v>27</v>
      </c>
      <c r="B38" s="287"/>
      <c r="C38" s="291"/>
      <c r="D38" s="412"/>
      <c r="E38" s="316"/>
      <c r="F38" s="430"/>
      <c r="G38" s="316" t="str">
        <f t="shared" si="1"/>
        <v>0</v>
      </c>
      <c r="H38" s="431"/>
      <c r="I38" s="432" t="str">
        <f t="shared" si="2"/>
        <v>0</v>
      </c>
      <c r="J38" s="433"/>
      <c r="K38" s="321" t="str">
        <f t="shared" si="3"/>
        <v>0</v>
      </c>
      <c r="L38" s="430"/>
      <c r="M38" s="316" t="str">
        <f t="shared" si="4"/>
        <v>0</v>
      </c>
      <c r="N38" s="430"/>
      <c r="O38" s="316" t="str">
        <f t="shared" si="5"/>
        <v>0</v>
      </c>
      <c r="P38" s="396">
        <f t="shared" si="6"/>
        <v>0</v>
      </c>
      <c r="Q38" s="307"/>
      <c r="R38" s="308">
        <v>27</v>
      </c>
      <c r="S38" s="323">
        <f>'CP(2)'!B38</f>
        <v>0</v>
      </c>
      <c r="T38" s="324">
        <f>'CP(2)'!C38</f>
        <v>0</v>
      </c>
      <c r="U38" s="325">
        <f>'CP(2)'!E38</f>
        <v>0</v>
      </c>
      <c r="V38" s="325" t="str">
        <f t="shared" si="7"/>
        <v>0</v>
      </c>
      <c r="W38" s="326">
        <f t="shared" si="8"/>
        <v>0</v>
      </c>
      <c r="X38" s="325" t="str">
        <f>'CP(2)'!M38</f>
        <v>0</v>
      </c>
      <c r="Y38" s="327" t="str">
        <f>'CP(2)'!O38</f>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c r="A39" s="57">
        <v>28</v>
      </c>
      <c r="B39" s="287"/>
      <c r="C39" s="291"/>
      <c r="D39" s="412"/>
      <c r="E39" s="316"/>
      <c r="F39" s="430"/>
      <c r="G39" s="316" t="str">
        <f t="shared" si="1"/>
        <v>0</v>
      </c>
      <c r="H39" s="431"/>
      <c r="I39" s="432" t="str">
        <f t="shared" si="2"/>
        <v>0</v>
      </c>
      <c r="J39" s="433"/>
      <c r="K39" s="321" t="str">
        <f t="shared" si="3"/>
        <v>0</v>
      </c>
      <c r="L39" s="430"/>
      <c r="M39" s="316" t="str">
        <f t="shared" si="4"/>
        <v>0</v>
      </c>
      <c r="N39" s="430"/>
      <c r="O39" s="316" t="str">
        <f t="shared" si="5"/>
        <v>0</v>
      </c>
      <c r="P39" s="396">
        <f t="shared" si="6"/>
        <v>0</v>
      </c>
      <c r="Q39" s="307"/>
      <c r="R39" s="308">
        <v>28</v>
      </c>
      <c r="S39" s="323">
        <f>'CP(2)'!B39</f>
        <v>0</v>
      </c>
      <c r="T39" s="324">
        <f>'CP(2)'!C39</f>
        <v>0</v>
      </c>
      <c r="U39" s="325">
        <f>'CP(2)'!E39</f>
        <v>0</v>
      </c>
      <c r="V39" s="325" t="str">
        <f t="shared" si="7"/>
        <v>0</v>
      </c>
      <c r="W39" s="326">
        <f t="shared" si="8"/>
        <v>0</v>
      </c>
      <c r="X39" s="325" t="str">
        <f>'CP(2)'!M39</f>
        <v>0</v>
      </c>
      <c r="Y39" s="327" t="str">
        <f>'CP(2)'!O39</f>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c r="A40" s="57">
        <v>29</v>
      </c>
      <c r="B40" s="287"/>
      <c r="C40" s="291"/>
      <c r="D40" s="412"/>
      <c r="E40" s="316"/>
      <c r="F40" s="430"/>
      <c r="G40" s="316" t="str">
        <f t="shared" si="1"/>
        <v>0</v>
      </c>
      <c r="H40" s="431"/>
      <c r="I40" s="432" t="str">
        <f t="shared" si="2"/>
        <v>0</v>
      </c>
      <c r="J40" s="433"/>
      <c r="K40" s="321" t="str">
        <f t="shared" si="3"/>
        <v>0</v>
      </c>
      <c r="L40" s="430"/>
      <c r="M40" s="316" t="str">
        <f t="shared" si="4"/>
        <v>0</v>
      </c>
      <c r="N40" s="430"/>
      <c r="O40" s="316" t="str">
        <f t="shared" si="5"/>
        <v>0</v>
      </c>
      <c r="P40" s="396">
        <f t="shared" si="6"/>
        <v>0</v>
      </c>
      <c r="Q40" s="307"/>
      <c r="R40" s="308">
        <v>29</v>
      </c>
      <c r="S40" s="323">
        <f>'CP(2)'!B40</f>
        <v>0</v>
      </c>
      <c r="T40" s="324">
        <f>'CP(2)'!C40</f>
        <v>0</v>
      </c>
      <c r="U40" s="325">
        <f>'CP(2)'!E40</f>
        <v>0</v>
      </c>
      <c r="V40" s="325" t="str">
        <f t="shared" si="7"/>
        <v>0</v>
      </c>
      <c r="W40" s="326">
        <f t="shared" si="8"/>
        <v>0</v>
      </c>
      <c r="X40" s="325" t="str">
        <f>'CP(2)'!M40</f>
        <v>0</v>
      </c>
      <c r="Y40" s="327" t="str">
        <f>'CP(2)'!O40</f>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c r="A41" s="57">
        <v>30</v>
      </c>
      <c r="B41" s="287"/>
      <c r="C41" s="291"/>
      <c r="D41" s="412"/>
      <c r="E41" s="316"/>
      <c r="F41" s="430"/>
      <c r="G41" s="316" t="str">
        <f t="shared" si="1"/>
        <v>0</v>
      </c>
      <c r="H41" s="431"/>
      <c r="I41" s="432" t="str">
        <f t="shared" si="2"/>
        <v>0</v>
      </c>
      <c r="J41" s="433"/>
      <c r="K41" s="321" t="str">
        <f t="shared" si="3"/>
        <v>0</v>
      </c>
      <c r="L41" s="430"/>
      <c r="M41" s="316" t="str">
        <f t="shared" si="4"/>
        <v>0</v>
      </c>
      <c r="N41" s="430"/>
      <c r="O41" s="316" t="str">
        <f t="shared" si="5"/>
        <v>0</v>
      </c>
      <c r="P41" s="396">
        <f t="shared" si="6"/>
        <v>0</v>
      </c>
      <c r="Q41" s="307"/>
      <c r="R41" s="308">
        <v>30</v>
      </c>
      <c r="S41" s="323">
        <f>'CP(2)'!B41</f>
        <v>0</v>
      </c>
      <c r="T41" s="324">
        <f>'CP(2)'!C41</f>
        <v>0</v>
      </c>
      <c r="U41" s="325">
        <f>'CP(2)'!E41</f>
        <v>0</v>
      </c>
      <c r="V41" s="325" t="str">
        <f t="shared" si="7"/>
        <v>0</v>
      </c>
      <c r="W41" s="326">
        <f t="shared" si="8"/>
        <v>0</v>
      </c>
      <c r="X41" s="325" t="str">
        <f>'CP(2)'!M41</f>
        <v>0</v>
      </c>
      <c r="Y41" s="327" t="str">
        <f>'CP(2)'!O41</f>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c r="A42" s="57">
        <v>31</v>
      </c>
      <c r="B42" s="287"/>
      <c r="C42" s="291"/>
      <c r="D42" s="412"/>
      <c r="E42" s="316"/>
      <c r="F42" s="430"/>
      <c r="G42" s="316" t="str">
        <f t="shared" si="1"/>
        <v>0</v>
      </c>
      <c r="H42" s="431"/>
      <c r="I42" s="432" t="str">
        <f t="shared" si="2"/>
        <v>0</v>
      </c>
      <c r="J42" s="433"/>
      <c r="K42" s="321" t="str">
        <f t="shared" si="3"/>
        <v>0</v>
      </c>
      <c r="L42" s="430"/>
      <c r="M42" s="316" t="str">
        <f t="shared" si="4"/>
        <v>0</v>
      </c>
      <c r="N42" s="430"/>
      <c r="O42" s="316" t="str">
        <f t="shared" si="5"/>
        <v>0</v>
      </c>
      <c r="P42" s="396">
        <f t="shared" si="6"/>
        <v>0</v>
      </c>
      <c r="Q42" s="307"/>
      <c r="R42" s="308">
        <v>31</v>
      </c>
      <c r="S42" s="323">
        <f>'CP(2)'!B42</f>
        <v>0</v>
      </c>
      <c r="T42" s="324">
        <f>'CP(2)'!C42</f>
        <v>0</v>
      </c>
      <c r="U42" s="325">
        <f>'CP(2)'!E42</f>
        <v>0</v>
      </c>
      <c r="V42" s="325" t="str">
        <f t="shared" si="7"/>
        <v>0</v>
      </c>
      <c r="W42" s="326">
        <f t="shared" si="8"/>
        <v>0</v>
      </c>
      <c r="X42" s="325" t="str">
        <f>'CP(2)'!M42</f>
        <v>0</v>
      </c>
      <c r="Y42" s="327" t="str">
        <f>'CP(2)'!O42</f>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c r="A43" s="57">
        <v>32</v>
      </c>
      <c r="B43" s="287"/>
      <c r="C43" s="291"/>
      <c r="D43" s="412"/>
      <c r="E43" s="316"/>
      <c r="F43" s="430"/>
      <c r="G43" s="316" t="str">
        <f t="shared" si="1"/>
        <v>0</v>
      </c>
      <c r="H43" s="431"/>
      <c r="I43" s="432" t="str">
        <f t="shared" si="2"/>
        <v>0</v>
      </c>
      <c r="J43" s="433"/>
      <c r="K43" s="321" t="str">
        <f t="shared" si="3"/>
        <v>0</v>
      </c>
      <c r="L43" s="430"/>
      <c r="M43" s="316" t="str">
        <f t="shared" si="4"/>
        <v>0</v>
      </c>
      <c r="N43" s="430"/>
      <c r="O43" s="316" t="str">
        <f t="shared" si="5"/>
        <v>0</v>
      </c>
      <c r="P43" s="396">
        <f t="shared" si="6"/>
        <v>0</v>
      </c>
      <c r="Q43" s="307"/>
      <c r="R43" s="308">
        <v>32</v>
      </c>
      <c r="S43" s="323">
        <f>'CP(2)'!B43</f>
        <v>0</v>
      </c>
      <c r="T43" s="324">
        <f>'CP(2)'!C43</f>
        <v>0</v>
      </c>
      <c r="U43" s="325">
        <f>'CP(2)'!E43</f>
        <v>0</v>
      </c>
      <c r="V43" s="325" t="str">
        <f t="shared" si="7"/>
        <v>0</v>
      </c>
      <c r="W43" s="326">
        <f t="shared" si="8"/>
        <v>0</v>
      </c>
      <c r="X43" s="325" t="str">
        <f>'CP(2)'!M43</f>
        <v>0</v>
      </c>
      <c r="Y43" s="327" t="str">
        <f>'CP(2)'!O43</f>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c r="A44" s="57">
        <v>33</v>
      </c>
      <c r="B44" s="287"/>
      <c r="C44" s="291"/>
      <c r="D44" s="412"/>
      <c r="E44" s="316"/>
      <c r="F44" s="430"/>
      <c r="G44" s="316" t="str">
        <f t="shared" si="1"/>
        <v>0</v>
      </c>
      <c r="H44" s="431"/>
      <c r="I44" s="432" t="str">
        <f t="shared" si="2"/>
        <v>0</v>
      </c>
      <c r="J44" s="433"/>
      <c r="K44" s="321" t="str">
        <f t="shared" si="3"/>
        <v>0</v>
      </c>
      <c r="L44" s="430"/>
      <c r="M44" s="316" t="str">
        <f t="shared" si="4"/>
        <v>0</v>
      </c>
      <c r="N44" s="430"/>
      <c r="O44" s="316" t="str">
        <f t="shared" si="5"/>
        <v>0</v>
      </c>
      <c r="P44" s="396">
        <f t="shared" si="6"/>
        <v>0</v>
      </c>
      <c r="Q44" s="307"/>
      <c r="R44" s="308">
        <v>33</v>
      </c>
      <c r="S44" s="323">
        <f>'CP(2)'!B44</f>
        <v>0</v>
      </c>
      <c r="T44" s="324">
        <f>'CP(2)'!C44</f>
        <v>0</v>
      </c>
      <c r="U44" s="325">
        <f>'CP(2)'!E44</f>
        <v>0</v>
      </c>
      <c r="V44" s="325" t="str">
        <f t="shared" si="7"/>
        <v>0</v>
      </c>
      <c r="W44" s="326">
        <f t="shared" si="8"/>
        <v>0</v>
      </c>
      <c r="X44" s="325" t="str">
        <f>'CP(2)'!M44</f>
        <v>0</v>
      </c>
      <c r="Y44" s="327" t="str">
        <f>'CP(2)'!O44</f>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c r="A45" s="57">
        <v>34</v>
      </c>
      <c r="B45" s="287"/>
      <c r="C45" s="291"/>
      <c r="D45" s="412"/>
      <c r="E45" s="316"/>
      <c r="F45" s="430"/>
      <c r="G45" s="316" t="str">
        <f t="shared" si="1"/>
        <v>0</v>
      </c>
      <c r="H45" s="431"/>
      <c r="I45" s="432" t="str">
        <f t="shared" si="2"/>
        <v>0</v>
      </c>
      <c r="J45" s="433"/>
      <c r="K45" s="321" t="str">
        <f t="shared" si="3"/>
        <v>0</v>
      </c>
      <c r="L45" s="430"/>
      <c r="M45" s="316" t="str">
        <f t="shared" si="4"/>
        <v>0</v>
      </c>
      <c r="N45" s="430"/>
      <c r="O45" s="316" t="str">
        <f t="shared" si="5"/>
        <v>0</v>
      </c>
      <c r="P45" s="396">
        <f t="shared" si="6"/>
        <v>0</v>
      </c>
      <c r="Q45" s="307"/>
      <c r="R45" s="308">
        <v>34</v>
      </c>
      <c r="S45" s="323">
        <f>'CP(2)'!B45</f>
        <v>0</v>
      </c>
      <c r="T45" s="324">
        <f>'CP(2)'!C45</f>
        <v>0</v>
      </c>
      <c r="U45" s="325">
        <f>'CP(2)'!E45</f>
        <v>0</v>
      </c>
      <c r="V45" s="325" t="str">
        <f t="shared" si="7"/>
        <v>0</v>
      </c>
      <c r="W45" s="326">
        <f t="shared" si="8"/>
        <v>0</v>
      </c>
      <c r="X45" s="325" t="str">
        <f>'CP(2)'!M45</f>
        <v>0</v>
      </c>
      <c r="Y45" s="327" t="str">
        <f>'CP(2)'!O45</f>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c r="A46" s="81">
        <v>35</v>
      </c>
      <c r="B46" s="288"/>
      <c r="C46" s="292"/>
      <c r="D46" s="423"/>
      <c r="E46" s="331"/>
      <c r="F46" s="434"/>
      <c r="G46" s="331" t="str">
        <f t="shared" si="1"/>
        <v>0</v>
      </c>
      <c r="H46" s="435"/>
      <c r="I46" s="436" t="str">
        <f t="shared" si="2"/>
        <v>0</v>
      </c>
      <c r="J46" s="437"/>
      <c r="K46" s="336" t="str">
        <f t="shared" si="3"/>
        <v>0</v>
      </c>
      <c r="L46" s="434"/>
      <c r="M46" s="331" t="str">
        <f t="shared" si="4"/>
        <v>0</v>
      </c>
      <c r="N46" s="434"/>
      <c r="O46" s="331" t="str">
        <f t="shared" si="5"/>
        <v>0</v>
      </c>
      <c r="P46" s="396">
        <f t="shared" si="6"/>
        <v>0</v>
      </c>
      <c r="Q46" s="307"/>
      <c r="R46" s="308">
        <v>35</v>
      </c>
      <c r="S46" s="401">
        <f>'CP(2)'!B46</f>
        <v>0</v>
      </c>
      <c r="T46" s="338">
        <f>'CP(2)'!C46</f>
        <v>0</v>
      </c>
      <c r="U46" s="339">
        <f>'CP(2)'!E46</f>
        <v>0</v>
      </c>
      <c r="V46" s="339" t="str">
        <f t="shared" si="7"/>
        <v>0</v>
      </c>
      <c r="W46" s="340">
        <f t="shared" si="8"/>
        <v>0</v>
      </c>
      <c r="X46" s="339" t="str">
        <f>'CP(2)'!M46</f>
        <v>0</v>
      </c>
      <c r="Y46" s="341" t="str">
        <f>'CP(2)'!O46</f>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ht="29.25" customHeight="1" thickBot="1">
      <c r="A47" s="80"/>
      <c r="B47" s="148"/>
      <c r="C47" s="509" t="s">
        <v>115</v>
      </c>
      <c r="D47" s="82"/>
      <c r="E47" s="150">
        <v>0</v>
      </c>
      <c r="F47" s="79"/>
      <c r="G47" s="150">
        <f>SUM(G12:G46)</f>
        <v>0</v>
      </c>
      <c r="H47" s="79"/>
      <c r="I47" s="295">
        <f>SUM(I12:I46)</f>
        <v>0</v>
      </c>
      <c r="J47" s="79"/>
      <c r="K47" s="294">
        <f>SUM(K12:K46)</f>
        <v>0</v>
      </c>
      <c r="L47" s="79"/>
      <c r="M47" s="150">
        <f>SUM(M12:M46)</f>
        <v>0</v>
      </c>
      <c r="N47" s="79"/>
      <c r="O47" s="151">
        <f>SUM(O12:O46)</f>
        <v>0</v>
      </c>
      <c r="P47" s="86">
        <f>SUM(P12:P46)</f>
        <v>0</v>
      </c>
      <c r="Q47" s="95"/>
      <c r="R47" s="80"/>
      <c r="S47" s="148">
        <f>B47</f>
        <v>0</v>
      </c>
      <c r="T47" s="511"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2:119" ht="15" customHeight="1" thickBot="1">
      <c r="B48" s="74"/>
      <c r="C48" s="510"/>
      <c r="D48" s="343"/>
      <c r="E48" s="525" t="s">
        <v>95</v>
      </c>
      <c r="F48" s="526"/>
      <c r="G48" s="526"/>
      <c r="H48" s="526"/>
      <c r="I48" s="527"/>
      <c r="J48" s="526"/>
      <c r="K48" s="526"/>
      <c r="L48" s="526"/>
      <c r="M48" s="526"/>
      <c r="N48" s="526"/>
      <c r="O48" s="526"/>
      <c r="P48" s="344"/>
      <c r="Q48" s="345"/>
      <c r="R48" s="346"/>
      <c r="S48" s="74"/>
      <c r="T48" s="512"/>
      <c r="U48" s="530" t="s">
        <v>95</v>
      </c>
      <c r="V48" s="527"/>
      <c r="W48" s="527"/>
      <c r="X48" s="527"/>
      <c r="Y48" s="531"/>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3:119" ht="12.75" customHeight="1">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25">
    <mergeCell ref="Z10:Z11"/>
    <mergeCell ref="B9:B11"/>
    <mergeCell ref="C9:C11"/>
    <mergeCell ref="H10:K10"/>
    <mergeCell ref="C6:F6"/>
    <mergeCell ref="D10:E10"/>
    <mergeCell ref="H9:K9"/>
    <mergeCell ref="P9:P11"/>
    <mergeCell ref="F10:G10"/>
    <mergeCell ref="D9:E9"/>
    <mergeCell ref="N9:O9"/>
    <mergeCell ref="T6:V6"/>
    <mergeCell ref="L6:O6"/>
    <mergeCell ref="L9:M9"/>
    <mergeCell ref="L10:M10"/>
    <mergeCell ref="X6:Y6"/>
    <mergeCell ref="C47:C48"/>
    <mergeCell ref="T47:T48"/>
    <mergeCell ref="D11:E11"/>
    <mergeCell ref="E48:O48"/>
    <mergeCell ref="T10:T11"/>
    <mergeCell ref="S10:S11"/>
    <mergeCell ref="U48:Y48"/>
    <mergeCell ref="N10:O10"/>
    <mergeCell ref="F9:G9"/>
  </mergeCells>
  <conditionalFormatting sqref="E47">
    <cfRule type="cellIs" priority="1" dxfId="0" operator="equal" stopIfTrue="1">
      <formula>0</formula>
    </cfRule>
    <cfRule type="cellIs" priority="2" dxfId="0" operator="notEqual" stopIfTrue="1">
      <formula>0</formula>
    </cfRule>
  </conditionalFormatting>
  <printOptions horizontalCentered="1" verticalCentered="1"/>
  <pageMargins left="0.1968503937007874" right="0.1968503937007874" top="0.3937007874015748" bottom="0.3937007874015748" header="0" footer="0"/>
  <pageSetup horizontalDpi="600" verticalDpi="600" orientation="portrait" pageOrder="overThenDown" paperSize="9" scale="85" r:id="rId2"/>
  <colBreaks count="5" manualBreakCount="5">
    <brk id="17" max="49" man="1"/>
    <brk id="31" max="50" man="1"/>
    <brk id="45" max="50" man="1"/>
    <brk id="59" max="50" man="1"/>
    <brk id="101" max="53" man="1"/>
  </colBreaks>
  <drawing r:id="rId1"/>
</worksheet>
</file>

<file path=xl/worksheets/sheet5.xml><?xml version="1.0" encoding="utf-8"?>
<worksheet xmlns="http://schemas.openxmlformats.org/spreadsheetml/2006/main" xmlns:r="http://schemas.openxmlformats.org/officeDocument/2006/relationships">
  <dimension ref="A1:DO69"/>
  <sheetViews>
    <sheetView zoomScalePageLayoutView="0" workbookViewId="0" topLeftCell="A1">
      <selection activeCell="E18" sqref="E18"/>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7109375" style="0" customWidth="1"/>
    <col min="9" max="9" width="6.7109375" style="0" customWidth="1"/>
    <col min="10" max="10" width="8.851562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3:119" ht="21" customHeight="1" thickBot="1">
      <c r="C1" s="143" t="s">
        <v>93</v>
      </c>
      <c r="D1" s="120"/>
      <c r="E1" s="120"/>
      <c r="F1" s="121"/>
      <c r="G1" s="121"/>
      <c r="H1" s="121"/>
      <c r="I1" s="121"/>
      <c r="J1" s="121"/>
      <c r="K1" s="121"/>
      <c r="L1" s="121"/>
      <c r="M1" s="121"/>
      <c r="N1" s="145"/>
      <c r="O1" s="55"/>
      <c r="P1" s="55"/>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3:119" ht="5.25" customHeight="1" thickBot="1">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2:119" ht="18" customHeight="1">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2:119" ht="18" customHeight="1" thickBot="1">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2:119" ht="13.5" customHeight="1">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50" t="s">
        <v>111</v>
      </c>
      <c r="C6" s="539">
        <f>'Fiche de résultats école'!B9</f>
        <v>0</v>
      </c>
      <c r="D6" s="540"/>
      <c r="E6" s="540"/>
      <c r="F6" s="541"/>
      <c r="H6" s="50" t="s">
        <v>112</v>
      </c>
      <c r="I6" s="50"/>
      <c r="J6" s="50"/>
      <c r="K6" s="2"/>
      <c r="L6" s="539" t="s">
        <v>3</v>
      </c>
      <c r="M6" s="540"/>
      <c r="N6" s="540"/>
      <c r="O6" s="541"/>
      <c r="S6" s="50" t="s">
        <v>111</v>
      </c>
      <c r="T6" s="539">
        <f>C6</f>
        <v>0</v>
      </c>
      <c r="U6" s="540"/>
      <c r="V6" s="541"/>
      <c r="W6" s="50" t="s">
        <v>113</v>
      </c>
      <c r="X6" s="539" t="str">
        <f>L6</f>
        <v>CE1</v>
      </c>
      <c r="Y6" s="541"/>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2:119" ht="15" customHeight="1">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4:119" ht="16.5" thickBot="1">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2:119" ht="14.25" customHeight="1" thickBot="1">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2:119" ht="14.25" customHeight="1" thickBot="1">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2:119" ht="17.25" customHeight="1" thickBot="1">
      <c r="B11" s="536"/>
      <c r="C11" s="538"/>
      <c r="D11" s="523" t="s">
        <v>153</v>
      </c>
      <c r="E11" s="524"/>
      <c r="F11" s="251" t="s">
        <v>91</v>
      </c>
      <c r="G11" s="252" t="s">
        <v>92</v>
      </c>
      <c r="H11" s="197" t="s">
        <v>155</v>
      </c>
      <c r="I11" s="198" t="s">
        <v>92</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49" customFormat="1" ht="15.75" customHeight="1">
      <c r="A12" s="57">
        <v>1</v>
      </c>
      <c r="B12" s="289"/>
      <c r="C12" s="290"/>
      <c r="D12" s="408"/>
      <c r="E12" s="300"/>
      <c r="F12" s="409"/>
      <c r="G12" s="300" t="str">
        <f>IF(F12="","0",(IF(F12&lt;28,1,(IF(F12&lt;30,2,(IF(F12&lt;32,3,(IF(F12&lt;34,4,5)))))))))</f>
        <v>0</v>
      </c>
      <c r="H12" s="410"/>
      <c r="I12" s="303" t="str">
        <f>IF(H12="","0",(IF(H12&lt;80,1,(IF(H12&lt;110,2,(IF(H12&lt;140,3,(IF(H12&lt;180,4,5)))))))))</f>
        <v>0</v>
      </c>
      <c r="J12" s="411"/>
      <c r="K12" s="305" t="str">
        <f>IF(J12="","0",(IF(J12&lt;60,1,(IF(J12&lt;90,2,(IF(J12&lt;120,3,(IF(J12&lt;150,4,5)))))))))</f>
        <v>0</v>
      </c>
      <c r="L12" s="409"/>
      <c r="M12" s="300" t="str">
        <f>IF(L12="","0",(IF(L12&lt;5,1,(IF(L12&lt;7,2,(IF(L12&lt;9,3,(IF(L12&lt;11,4,5)))))))))</f>
        <v>0</v>
      </c>
      <c r="N12" s="409"/>
      <c r="O12" s="300" t="str">
        <f>IF(N12="","0",(IF(N12&lt;6,1,(IF(N12&lt;8,2,(IF(N12&lt;11,3,(IF(N12&lt;14,4,5)))))))))</f>
        <v>0</v>
      </c>
      <c r="P12" s="391">
        <f>SUM(E12,G12,I12,K12,M12,O12)</f>
        <v>0</v>
      </c>
      <c r="Q12" s="307"/>
      <c r="R12" s="308">
        <v>1</v>
      </c>
      <c r="S12" s="309">
        <f>'CE1'!B12</f>
        <v>0</v>
      </c>
      <c r="T12" s="310">
        <f>'CE1'!C12</f>
        <v>0</v>
      </c>
      <c r="U12" s="311">
        <f>'CP'!E12</f>
        <v>0</v>
      </c>
      <c r="V12" s="311" t="str">
        <f>G12</f>
        <v>0</v>
      </c>
      <c r="W12" s="312">
        <f>I12+K12</f>
        <v>0</v>
      </c>
      <c r="X12" s="311" t="str">
        <f>'CE1'!M12</f>
        <v>0</v>
      </c>
      <c r="Y12" s="313" t="str">
        <f>'CE1'!O12</f>
        <v>0</v>
      </c>
      <c r="Z12" s="314">
        <f aca="true" t="shared" si="0" ref="Z12:Z46">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c r="A13" s="57">
        <v>2</v>
      </c>
      <c r="B13" s="287"/>
      <c r="C13" s="291"/>
      <c r="D13" s="412"/>
      <c r="E13" s="316"/>
      <c r="F13" s="413"/>
      <c r="G13" s="316" t="str">
        <f aca="true" t="shared" si="1" ref="G13:G46">IF(F13="","0",(IF(F13&lt;28,1,(IF(F13&lt;30,2,(IF(F13&lt;32,3,(IF(F13&lt;34,4,5)))))))))</f>
        <v>0</v>
      </c>
      <c r="H13" s="414"/>
      <c r="I13" s="319" t="str">
        <f>IF(H13="","0",(IF(H13&lt;80,1,(IF(H13&lt;110,2,(IF(H13&lt;140,3,(IF(H13&lt;180,4,5)))))))))</f>
        <v>0</v>
      </c>
      <c r="J13" s="415"/>
      <c r="K13" s="321" t="str">
        <f aca="true" t="shared" si="2" ref="K13:K46">IF(J13="","0",(IF(J13&lt;60,1,(IF(J13&lt;90,2,(IF(J13&lt;120,3,(IF(J13&lt;150,4,5)))))))))</f>
        <v>0</v>
      </c>
      <c r="L13" s="413"/>
      <c r="M13" s="316" t="str">
        <f aca="true" t="shared" si="3" ref="M13:M46">IF(L13="","0",(IF(L13&lt;5,1,(IF(L13&lt;7,2,(IF(L13&lt;9,3,(IF(L13&lt;11,4,5)))))))))</f>
        <v>0</v>
      </c>
      <c r="N13" s="413"/>
      <c r="O13" s="316" t="str">
        <f aca="true" t="shared" si="4" ref="O13:O46">IF(N13="","0",(IF(N13&lt;6,1,(IF(N13&lt;8,2,(IF(N13&lt;11,3,(IF(N13&lt;14,4,5)))))))))</f>
        <v>0</v>
      </c>
      <c r="P13" s="396">
        <f aca="true" t="shared" si="5" ref="P13:P46">SUM(E13,G13,I13,K13,M13,O13)</f>
        <v>0</v>
      </c>
      <c r="Q13" s="307"/>
      <c r="R13" s="308">
        <v>2</v>
      </c>
      <c r="S13" s="323">
        <f>'CE1'!B13</f>
        <v>0</v>
      </c>
      <c r="T13" s="324">
        <f>'CE1'!C13</f>
        <v>0</v>
      </c>
      <c r="U13" s="325">
        <f>'CE1'!E13</f>
        <v>0</v>
      </c>
      <c r="V13" s="325" t="str">
        <f>'CE1'!G13</f>
        <v>0</v>
      </c>
      <c r="W13" s="326" t="str">
        <f>'CE1'!K13</f>
        <v>0</v>
      </c>
      <c r="X13" s="325" t="str">
        <f>'CE1'!M13</f>
        <v>0</v>
      </c>
      <c r="Y13" s="327" t="str">
        <f>'CE1'!O13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c r="A14" s="57">
        <v>3</v>
      </c>
      <c r="B14" s="287"/>
      <c r="C14" s="291"/>
      <c r="D14" s="412"/>
      <c r="E14" s="316"/>
      <c r="F14" s="413"/>
      <c r="G14" s="316" t="str">
        <f t="shared" si="1"/>
        <v>0</v>
      </c>
      <c r="H14" s="414"/>
      <c r="I14" s="319" t="str">
        <f aca="true" t="shared" si="6" ref="I14:I46">IF(H14="","0",(IF(H14&lt;80,1,(IF(H14&lt;110,2,(IF(H14&lt;140,3,(IF(H14&lt;180,4,5)))))))))</f>
        <v>0</v>
      </c>
      <c r="J14" s="415"/>
      <c r="K14" s="321" t="str">
        <f t="shared" si="2"/>
        <v>0</v>
      </c>
      <c r="L14" s="413"/>
      <c r="M14" s="316" t="str">
        <f t="shared" si="3"/>
        <v>0</v>
      </c>
      <c r="N14" s="413"/>
      <c r="O14" s="316" t="str">
        <f t="shared" si="4"/>
        <v>0</v>
      </c>
      <c r="P14" s="396">
        <f t="shared" si="5"/>
        <v>0</v>
      </c>
      <c r="Q14" s="307"/>
      <c r="R14" s="308">
        <v>3</v>
      </c>
      <c r="S14" s="323">
        <f>'CE1'!B14</f>
        <v>0</v>
      </c>
      <c r="T14" s="324">
        <f>'CE1'!C14</f>
        <v>0</v>
      </c>
      <c r="U14" s="325">
        <f>'CE1'!E14</f>
        <v>0</v>
      </c>
      <c r="V14" s="325" t="str">
        <f>'CE1'!G14</f>
        <v>0</v>
      </c>
      <c r="W14" s="326" t="str">
        <f>'CE1'!K14</f>
        <v>0</v>
      </c>
      <c r="X14" s="325" t="str">
        <f>'CE1'!M14</f>
        <v>0</v>
      </c>
      <c r="Y14" s="327" t="str">
        <f>'CE1'!O14</f>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c r="A15" s="57">
        <v>4</v>
      </c>
      <c r="B15" s="287"/>
      <c r="C15" s="291"/>
      <c r="D15" s="412"/>
      <c r="E15" s="316"/>
      <c r="F15" s="413"/>
      <c r="G15" s="316" t="str">
        <f t="shared" si="1"/>
        <v>0</v>
      </c>
      <c r="H15" s="414"/>
      <c r="I15" s="319" t="str">
        <f t="shared" si="6"/>
        <v>0</v>
      </c>
      <c r="J15" s="415"/>
      <c r="K15" s="321" t="str">
        <f t="shared" si="2"/>
        <v>0</v>
      </c>
      <c r="L15" s="413"/>
      <c r="M15" s="316" t="str">
        <f t="shared" si="3"/>
        <v>0</v>
      </c>
      <c r="N15" s="413"/>
      <c r="O15" s="316" t="str">
        <f t="shared" si="4"/>
        <v>0</v>
      </c>
      <c r="P15" s="396">
        <f t="shared" si="5"/>
        <v>0</v>
      </c>
      <c r="Q15" s="307"/>
      <c r="R15" s="308">
        <v>4</v>
      </c>
      <c r="S15" s="323">
        <f>'CE1'!B15</f>
        <v>0</v>
      </c>
      <c r="T15" s="324">
        <f>'CE1'!C15</f>
        <v>0</v>
      </c>
      <c r="U15" s="325">
        <f>'CE1'!E15</f>
        <v>0</v>
      </c>
      <c r="V15" s="325" t="str">
        <f>'CE1'!G15</f>
        <v>0</v>
      </c>
      <c r="W15" s="326" t="str">
        <f>'CE1'!K15</f>
        <v>0</v>
      </c>
      <c r="X15" s="325" t="str">
        <f>'CE1'!M15</f>
        <v>0</v>
      </c>
      <c r="Y15" s="327" t="str">
        <f>'CE1'!O15</f>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c r="A16" s="57">
        <v>5</v>
      </c>
      <c r="B16" s="287"/>
      <c r="C16" s="291"/>
      <c r="D16" s="412"/>
      <c r="E16" s="316"/>
      <c r="F16" s="413"/>
      <c r="G16" s="316" t="str">
        <f t="shared" si="1"/>
        <v>0</v>
      </c>
      <c r="H16" s="414"/>
      <c r="I16" s="319" t="str">
        <f t="shared" si="6"/>
        <v>0</v>
      </c>
      <c r="J16" s="415"/>
      <c r="K16" s="321" t="str">
        <f t="shared" si="2"/>
        <v>0</v>
      </c>
      <c r="L16" s="413"/>
      <c r="M16" s="316" t="str">
        <f t="shared" si="3"/>
        <v>0</v>
      </c>
      <c r="N16" s="413"/>
      <c r="O16" s="316" t="str">
        <f t="shared" si="4"/>
        <v>0</v>
      </c>
      <c r="P16" s="396">
        <f t="shared" si="5"/>
        <v>0</v>
      </c>
      <c r="Q16" s="307"/>
      <c r="R16" s="308">
        <v>5</v>
      </c>
      <c r="S16" s="323">
        <f>'CE1'!B16</f>
        <v>0</v>
      </c>
      <c r="T16" s="324">
        <f>'CE1'!C16</f>
        <v>0</v>
      </c>
      <c r="U16" s="325">
        <f>'CE1'!E16</f>
        <v>0</v>
      </c>
      <c r="V16" s="325" t="str">
        <f>'CE1'!G16</f>
        <v>0</v>
      </c>
      <c r="W16" s="326" t="str">
        <f>'CE1'!K16</f>
        <v>0</v>
      </c>
      <c r="X16" s="325" t="str">
        <f>'CE1'!M16</f>
        <v>0</v>
      </c>
      <c r="Y16" s="327" t="str">
        <f>'CE1'!O16</f>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c r="A17" s="57">
        <v>6</v>
      </c>
      <c r="B17" s="287"/>
      <c r="C17" s="291"/>
      <c r="D17" s="412"/>
      <c r="E17" s="316"/>
      <c r="F17" s="413"/>
      <c r="G17" s="316" t="str">
        <f t="shared" si="1"/>
        <v>0</v>
      </c>
      <c r="H17" s="414"/>
      <c r="I17" s="319" t="str">
        <f t="shared" si="6"/>
        <v>0</v>
      </c>
      <c r="J17" s="415"/>
      <c r="K17" s="321" t="str">
        <f t="shared" si="2"/>
        <v>0</v>
      </c>
      <c r="L17" s="413"/>
      <c r="M17" s="316" t="str">
        <f t="shared" si="3"/>
        <v>0</v>
      </c>
      <c r="N17" s="413"/>
      <c r="O17" s="316" t="str">
        <f t="shared" si="4"/>
        <v>0</v>
      </c>
      <c r="P17" s="396">
        <f t="shared" si="5"/>
        <v>0</v>
      </c>
      <c r="Q17" s="307"/>
      <c r="R17" s="308">
        <v>6</v>
      </c>
      <c r="S17" s="323">
        <f>'CE1'!B17</f>
        <v>0</v>
      </c>
      <c r="T17" s="324">
        <f>'CE1'!C17</f>
        <v>0</v>
      </c>
      <c r="U17" s="325">
        <f>'CE1'!E17</f>
        <v>0</v>
      </c>
      <c r="V17" s="325" t="str">
        <f>'CE1'!G17</f>
        <v>0</v>
      </c>
      <c r="W17" s="326" t="str">
        <f>'CE1'!K17</f>
        <v>0</v>
      </c>
      <c r="X17" s="325" t="str">
        <f>'CE1'!M17</f>
        <v>0</v>
      </c>
      <c r="Y17" s="327" t="str">
        <f>'CE1'!O17</f>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c r="A18" s="57">
        <v>7</v>
      </c>
      <c r="B18" s="287"/>
      <c r="C18" s="291"/>
      <c r="D18" s="412"/>
      <c r="E18" s="316"/>
      <c r="F18" s="413"/>
      <c r="G18" s="316" t="str">
        <f t="shared" si="1"/>
        <v>0</v>
      </c>
      <c r="H18" s="414"/>
      <c r="I18" s="319" t="str">
        <f t="shared" si="6"/>
        <v>0</v>
      </c>
      <c r="J18" s="415"/>
      <c r="K18" s="321" t="str">
        <f t="shared" si="2"/>
        <v>0</v>
      </c>
      <c r="L18" s="413"/>
      <c r="M18" s="316" t="str">
        <f t="shared" si="3"/>
        <v>0</v>
      </c>
      <c r="N18" s="413"/>
      <c r="O18" s="316" t="str">
        <f t="shared" si="4"/>
        <v>0</v>
      </c>
      <c r="P18" s="396">
        <f t="shared" si="5"/>
        <v>0</v>
      </c>
      <c r="Q18" s="307"/>
      <c r="R18" s="308">
        <v>7</v>
      </c>
      <c r="S18" s="323">
        <f>'CE1'!B18</f>
        <v>0</v>
      </c>
      <c r="T18" s="324">
        <f>'CE1'!C18</f>
        <v>0</v>
      </c>
      <c r="U18" s="325">
        <f>'CE1'!E18</f>
        <v>0</v>
      </c>
      <c r="V18" s="325" t="str">
        <f>'CE1'!G18</f>
        <v>0</v>
      </c>
      <c r="W18" s="326" t="str">
        <f>'CE1'!K18</f>
        <v>0</v>
      </c>
      <c r="X18" s="325" t="str">
        <f>'CE1'!M18</f>
        <v>0</v>
      </c>
      <c r="Y18" s="327" t="str">
        <f>'CE1'!O18</f>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c r="A19" s="57">
        <v>8</v>
      </c>
      <c r="B19" s="287"/>
      <c r="C19" s="291"/>
      <c r="D19" s="412"/>
      <c r="E19" s="316"/>
      <c r="F19" s="413"/>
      <c r="G19" s="316" t="str">
        <f t="shared" si="1"/>
        <v>0</v>
      </c>
      <c r="H19" s="414"/>
      <c r="I19" s="319" t="str">
        <f t="shared" si="6"/>
        <v>0</v>
      </c>
      <c r="J19" s="415"/>
      <c r="K19" s="321" t="str">
        <f t="shared" si="2"/>
        <v>0</v>
      </c>
      <c r="L19" s="413"/>
      <c r="M19" s="316" t="str">
        <f t="shared" si="3"/>
        <v>0</v>
      </c>
      <c r="N19" s="413"/>
      <c r="O19" s="316" t="str">
        <f t="shared" si="4"/>
        <v>0</v>
      </c>
      <c r="P19" s="396">
        <f t="shared" si="5"/>
        <v>0</v>
      </c>
      <c r="Q19" s="307"/>
      <c r="R19" s="308">
        <v>8</v>
      </c>
      <c r="S19" s="323">
        <f>'CE1'!B19</f>
        <v>0</v>
      </c>
      <c r="T19" s="324">
        <f>'CE1'!C19</f>
        <v>0</v>
      </c>
      <c r="U19" s="325">
        <f>'CE1'!E19</f>
        <v>0</v>
      </c>
      <c r="V19" s="325" t="str">
        <f>'CE1'!G19</f>
        <v>0</v>
      </c>
      <c r="W19" s="326" t="str">
        <f>'CE1'!K19</f>
        <v>0</v>
      </c>
      <c r="X19" s="325" t="str">
        <f>'CE1'!M19</f>
        <v>0</v>
      </c>
      <c r="Y19" s="327" t="str">
        <f>'CE1'!O19</f>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c r="A20" s="57">
        <v>9</v>
      </c>
      <c r="B20" s="287"/>
      <c r="C20" s="291"/>
      <c r="D20" s="412"/>
      <c r="E20" s="316"/>
      <c r="F20" s="413"/>
      <c r="G20" s="316" t="str">
        <f t="shared" si="1"/>
        <v>0</v>
      </c>
      <c r="H20" s="414"/>
      <c r="I20" s="319" t="str">
        <f t="shared" si="6"/>
        <v>0</v>
      </c>
      <c r="J20" s="415"/>
      <c r="K20" s="321" t="str">
        <f t="shared" si="2"/>
        <v>0</v>
      </c>
      <c r="L20" s="413"/>
      <c r="M20" s="316" t="str">
        <f t="shared" si="3"/>
        <v>0</v>
      </c>
      <c r="N20" s="413"/>
      <c r="O20" s="316" t="str">
        <f t="shared" si="4"/>
        <v>0</v>
      </c>
      <c r="P20" s="396">
        <f t="shared" si="5"/>
        <v>0</v>
      </c>
      <c r="Q20" s="307"/>
      <c r="R20" s="308">
        <v>9</v>
      </c>
      <c r="S20" s="323">
        <f>'CE1'!B20</f>
        <v>0</v>
      </c>
      <c r="T20" s="324">
        <f>'CE1'!C20</f>
        <v>0</v>
      </c>
      <c r="U20" s="325">
        <f>'CE1'!E20</f>
        <v>0</v>
      </c>
      <c r="V20" s="325" t="str">
        <f>'CE1'!G20</f>
        <v>0</v>
      </c>
      <c r="W20" s="326" t="str">
        <f>'CE1'!K20</f>
        <v>0</v>
      </c>
      <c r="X20" s="325" t="str">
        <f>'CE1'!M20</f>
        <v>0</v>
      </c>
      <c r="Y20" s="327" t="str">
        <f>'CE1'!O20</f>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c r="A21" s="57">
        <v>10</v>
      </c>
      <c r="B21" s="287"/>
      <c r="C21" s="291"/>
      <c r="D21" s="412"/>
      <c r="E21" s="316"/>
      <c r="F21" s="413"/>
      <c r="G21" s="316" t="str">
        <f t="shared" si="1"/>
        <v>0</v>
      </c>
      <c r="H21" s="414"/>
      <c r="I21" s="319" t="str">
        <f t="shared" si="6"/>
        <v>0</v>
      </c>
      <c r="J21" s="415"/>
      <c r="K21" s="321" t="str">
        <f t="shared" si="2"/>
        <v>0</v>
      </c>
      <c r="L21" s="413"/>
      <c r="M21" s="316" t="str">
        <f t="shared" si="3"/>
        <v>0</v>
      </c>
      <c r="N21" s="413"/>
      <c r="O21" s="316" t="str">
        <f t="shared" si="4"/>
        <v>0</v>
      </c>
      <c r="P21" s="396">
        <f t="shared" si="5"/>
        <v>0</v>
      </c>
      <c r="Q21" s="307"/>
      <c r="R21" s="308">
        <v>10</v>
      </c>
      <c r="S21" s="323">
        <f>'CE1'!B21</f>
        <v>0</v>
      </c>
      <c r="T21" s="324">
        <f>'CE1'!C21</f>
        <v>0</v>
      </c>
      <c r="U21" s="325">
        <f>'CE1'!E21</f>
        <v>0</v>
      </c>
      <c r="V21" s="325" t="str">
        <f>'CE1'!G21</f>
        <v>0</v>
      </c>
      <c r="W21" s="326" t="str">
        <f>'CE1'!K21</f>
        <v>0</v>
      </c>
      <c r="X21" s="325" t="str">
        <f>'CE1'!M21</f>
        <v>0</v>
      </c>
      <c r="Y21" s="327" t="str">
        <f>'CE1'!O21</f>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c r="A22" s="57">
        <v>11</v>
      </c>
      <c r="B22" s="287"/>
      <c r="C22" s="291"/>
      <c r="D22" s="412"/>
      <c r="E22" s="316"/>
      <c r="F22" s="413"/>
      <c r="G22" s="316" t="str">
        <f t="shared" si="1"/>
        <v>0</v>
      </c>
      <c r="H22" s="414"/>
      <c r="I22" s="319" t="str">
        <f t="shared" si="6"/>
        <v>0</v>
      </c>
      <c r="J22" s="415"/>
      <c r="K22" s="321" t="str">
        <f t="shared" si="2"/>
        <v>0</v>
      </c>
      <c r="L22" s="413"/>
      <c r="M22" s="316" t="str">
        <f t="shared" si="3"/>
        <v>0</v>
      </c>
      <c r="N22" s="413"/>
      <c r="O22" s="316" t="str">
        <f t="shared" si="4"/>
        <v>0</v>
      </c>
      <c r="P22" s="396">
        <f t="shared" si="5"/>
        <v>0</v>
      </c>
      <c r="Q22" s="307"/>
      <c r="R22" s="308">
        <v>11</v>
      </c>
      <c r="S22" s="323">
        <f>'CE1'!B22</f>
        <v>0</v>
      </c>
      <c r="T22" s="324">
        <f>'CE1'!C22</f>
        <v>0</v>
      </c>
      <c r="U22" s="325">
        <f>'CE1'!E22</f>
        <v>0</v>
      </c>
      <c r="V22" s="325" t="str">
        <f>'CE1'!G22</f>
        <v>0</v>
      </c>
      <c r="W22" s="326" t="str">
        <f>'CE1'!K22</f>
        <v>0</v>
      </c>
      <c r="X22" s="325" t="str">
        <f>'CE1'!M22</f>
        <v>0</v>
      </c>
      <c r="Y22" s="327" t="str">
        <f>'CE1'!O22</f>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c r="A23" s="57">
        <v>12</v>
      </c>
      <c r="B23" s="287"/>
      <c r="C23" s="291"/>
      <c r="D23" s="412"/>
      <c r="E23" s="316"/>
      <c r="F23" s="413"/>
      <c r="G23" s="316" t="str">
        <f t="shared" si="1"/>
        <v>0</v>
      </c>
      <c r="H23" s="414"/>
      <c r="I23" s="319" t="str">
        <f t="shared" si="6"/>
        <v>0</v>
      </c>
      <c r="J23" s="415"/>
      <c r="K23" s="321" t="str">
        <f t="shared" si="2"/>
        <v>0</v>
      </c>
      <c r="L23" s="413"/>
      <c r="M23" s="316" t="str">
        <f t="shared" si="3"/>
        <v>0</v>
      </c>
      <c r="N23" s="413"/>
      <c r="O23" s="316" t="str">
        <f t="shared" si="4"/>
        <v>0</v>
      </c>
      <c r="P23" s="396">
        <f t="shared" si="5"/>
        <v>0</v>
      </c>
      <c r="Q23" s="307"/>
      <c r="R23" s="308">
        <v>12</v>
      </c>
      <c r="S23" s="323">
        <f>'CE1'!B23</f>
        <v>0</v>
      </c>
      <c r="T23" s="324">
        <f>'CE1'!C23</f>
        <v>0</v>
      </c>
      <c r="U23" s="325">
        <f>'CE1'!E23</f>
        <v>0</v>
      </c>
      <c r="V23" s="325" t="str">
        <f>'CE1'!G23</f>
        <v>0</v>
      </c>
      <c r="W23" s="326" t="str">
        <f>'CE1'!K23</f>
        <v>0</v>
      </c>
      <c r="X23" s="325" t="str">
        <f>'CE1'!M23</f>
        <v>0</v>
      </c>
      <c r="Y23" s="327" t="str">
        <f>'CE1'!O23</f>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c r="A24" s="57">
        <v>13</v>
      </c>
      <c r="B24" s="287"/>
      <c r="C24" s="291"/>
      <c r="D24" s="412"/>
      <c r="E24" s="316"/>
      <c r="F24" s="413"/>
      <c r="G24" s="316" t="str">
        <f t="shared" si="1"/>
        <v>0</v>
      </c>
      <c r="H24" s="414"/>
      <c r="I24" s="319" t="str">
        <f t="shared" si="6"/>
        <v>0</v>
      </c>
      <c r="J24" s="415"/>
      <c r="K24" s="321" t="str">
        <f t="shared" si="2"/>
        <v>0</v>
      </c>
      <c r="L24" s="413"/>
      <c r="M24" s="316" t="str">
        <f t="shared" si="3"/>
        <v>0</v>
      </c>
      <c r="N24" s="413"/>
      <c r="O24" s="316" t="str">
        <f t="shared" si="4"/>
        <v>0</v>
      </c>
      <c r="P24" s="396">
        <f t="shared" si="5"/>
        <v>0</v>
      </c>
      <c r="Q24" s="307"/>
      <c r="R24" s="308">
        <v>13</v>
      </c>
      <c r="S24" s="323">
        <f>'CE1'!B24</f>
        <v>0</v>
      </c>
      <c r="T24" s="324">
        <f>'CE1'!C24</f>
        <v>0</v>
      </c>
      <c r="U24" s="325">
        <f>'CE1'!E24</f>
        <v>0</v>
      </c>
      <c r="V24" s="325" t="str">
        <f>'CE1'!G24</f>
        <v>0</v>
      </c>
      <c r="W24" s="326" t="str">
        <f>'CE1'!K24</f>
        <v>0</v>
      </c>
      <c r="X24" s="325" t="str">
        <f>'CE1'!M24</f>
        <v>0</v>
      </c>
      <c r="Y24" s="327" t="str">
        <f>'CE1'!O24</f>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c r="A25" s="57">
        <v>14</v>
      </c>
      <c r="B25" s="287"/>
      <c r="C25" s="291"/>
      <c r="D25" s="412"/>
      <c r="E25" s="316"/>
      <c r="F25" s="413"/>
      <c r="G25" s="316" t="str">
        <f t="shared" si="1"/>
        <v>0</v>
      </c>
      <c r="H25" s="414"/>
      <c r="I25" s="319" t="str">
        <f t="shared" si="6"/>
        <v>0</v>
      </c>
      <c r="J25" s="415"/>
      <c r="K25" s="321" t="str">
        <f t="shared" si="2"/>
        <v>0</v>
      </c>
      <c r="L25" s="413"/>
      <c r="M25" s="316" t="str">
        <f t="shared" si="3"/>
        <v>0</v>
      </c>
      <c r="N25" s="413"/>
      <c r="O25" s="316" t="str">
        <f t="shared" si="4"/>
        <v>0</v>
      </c>
      <c r="P25" s="396">
        <f t="shared" si="5"/>
        <v>0</v>
      </c>
      <c r="Q25" s="307"/>
      <c r="R25" s="308">
        <v>14</v>
      </c>
      <c r="S25" s="323">
        <f>'CE1'!B25</f>
        <v>0</v>
      </c>
      <c r="T25" s="324">
        <f>'CE1'!C25</f>
        <v>0</v>
      </c>
      <c r="U25" s="325">
        <f>'CE1'!E25</f>
        <v>0</v>
      </c>
      <c r="V25" s="325" t="str">
        <f>'CE1'!G25</f>
        <v>0</v>
      </c>
      <c r="W25" s="326" t="str">
        <f>'CE1'!K25</f>
        <v>0</v>
      </c>
      <c r="X25" s="325" t="str">
        <f>'CE1'!M25</f>
        <v>0</v>
      </c>
      <c r="Y25" s="327" t="str">
        <f>'CE1'!O25</f>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c r="A26" s="57">
        <v>15</v>
      </c>
      <c r="B26" s="287"/>
      <c r="C26" s="291"/>
      <c r="D26" s="412"/>
      <c r="E26" s="316"/>
      <c r="F26" s="413"/>
      <c r="G26" s="316" t="str">
        <f t="shared" si="1"/>
        <v>0</v>
      </c>
      <c r="H26" s="414"/>
      <c r="I26" s="319" t="str">
        <f t="shared" si="6"/>
        <v>0</v>
      </c>
      <c r="J26" s="415"/>
      <c r="K26" s="321" t="str">
        <f t="shared" si="2"/>
        <v>0</v>
      </c>
      <c r="L26" s="413"/>
      <c r="M26" s="316" t="str">
        <f t="shared" si="3"/>
        <v>0</v>
      </c>
      <c r="N26" s="413"/>
      <c r="O26" s="316" t="str">
        <f t="shared" si="4"/>
        <v>0</v>
      </c>
      <c r="P26" s="396">
        <f t="shared" si="5"/>
        <v>0</v>
      </c>
      <c r="Q26" s="307"/>
      <c r="R26" s="308">
        <v>15</v>
      </c>
      <c r="S26" s="323">
        <f>'CE1'!B26</f>
        <v>0</v>
      </c>
      <c r="T26" s="324">
        <f>'CE1'!C26</f>
        <v>0</v>
      </c>
      <c r="U26" s="325">
        <f>'CE1'!E26</f>
        <v>0</v>
      </c>
      <c r="V26" s="325" t="str">
        <f>'CE1'!G26</f>
        <v>0</v>
      </c>
      <c r="W26" s="326" t="str">
        <f>'CE1'!K26</f>
        <v>0</v>
      </c>
      <c r="X26" s="325" t="str">
        <f>'CE1'!M26</f>
        <v>0</v>
      </c>
      <c r="Y26" s="327" t="str">
        <f>'CE1'!O26</f>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c r="A27" s="57">
        <v>16</v>
      </c>
      <c r="B27" s="287"/>
      <c r="C27" s="291"/>
      <c r="D27" s="412"/>
      <c r="E27" s="316"/>
      <c r="F27" s="413"/>
      <c r="G27" s="316" t="str">
        <f t="shared" si="1"/>
        <v>0</v>
      </c>
      <c r="H27" s="414"/>
      <c r="I27" s="319" t="str">
        <f t="shared" si="6"/>
        <v>0</v>
      </c>
      <c r="J27" s="415"/>
      <c r="K27" s="321" t="str">
        <f t="shared" si="2"/>
        <v>0</v>
      </c>
      <c r="L27" s="413"/>
      <c r="M27" s="316" t="str">
        <f t="shared" si="3"/>
        <v>0</v>
      </c>
      <c r="N27" s="413"/>
      <c r="O27" s="316" t="str">
        <f t="shared" si="4"/>
        <v>0</v>
      </c>
      <c r="P27" s="396">
        <f t="shared" si="5"/>
        <v>0</v>
      </c>
      <c r="Q27" s="307"/>
      <c r="R27" s="308">
        <v>16</v>
      </c>
      <c r="S27" s="323">
        <f>'CE1'!B27</f>
        <v>0</v>
      </c>
      <c r="T27" s="324">
        <f>'CE1'!C27</f>
        <v>0</v>
      </c>
      <c r="U27" s="325">
        <f>'CE1'!E27</f>
        <v>0</v>
      </c>
      <c r="V27" s="325" t="str">
        <f>'CE1'!G27</f>
        <v>0</v>
      </c>
      <c r="W27" s="326" t="str">
        <f>'CE1'!K27</f>
        <v>0</v>
      </c>
      <c r="X27" s="325" t="str">
        <f>'CE1'!M27</f>
        <v>0</v>
      </c>
      <c r="Y27" s="327" t="str">
        <f>'CE1'!O27</f>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c r="A28" s="57">
        <v>17</v>
      </c>
      <c r="B28" s="287"/>
      <c r="C28" s="291"/>
      <c r="D28" s="412"/>
      <c r="E28" s="316"/>
      <c r="F28" s="413"/>
      <c r="G28" s="316" t="str">
        <f t="shared" si="1"/>
        <v>0</v>
      </c>
      <c r="H28" s="414"/>
      <c r="I28" s="319" t="str">
        <f t="shared" si="6"/>
        <v>0</v>
      </c>
      <c r="J28" s="415"/>
      <c r="K28" s="321" t="str">
        <f t="shared" si="2"/>
        <v>0</v>
      </c>
      <c r="L28" s="413"/>
      <c r="M28" s="316" t="str">
        <f t="shared" si="3"/>
        <v>0</v>
      </c>
      <c r="N28" s="413"/>
      <c r="O28" s="316" t="str">
        <f t="shared" si="4"/>
        <v>0</v>
      </c>
      <c r="P28" s="396">
        <f t="shared" si="5"/>
        <v>0</v>
      </c>
      <c r="Q28" s="307"/>
      <c r="R28" s="308">
        <v>17</v>
      </c>
      <c r="S28" s="323">
        <f>'CE1'!B28</f>
        <v>0</v>
      </c>
      <c r="T28" s="324">
        <f>'CE1'!C28</f>
        <v>0</v>
      </c>
      <c r="U28" s="325">
        <f>'CE1'!E28</f>
        <v>0</v>
      </c>
      <c r="V28" s="325" t="str">
        <f>'CE1'!G28</f>
        <v>0</v>
      </c>
      <c r="W28" s="326" t="str">
        <f>'CE1'!K28</f>
        <v>0</v>
      </c>
      <c r="X28" s="325" t="str">
        <f>'CE1'!M28</f>
        <v>0</v>
      </c>
      <c r="Y28" s="327" t="str">
        <f>'CE1'!O28</f>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c r="A29" s="57">
        <v>18</v>
      </c>
      <c r="B29" s="287"/>
      <c r="C29" s="291"/>
      <c r="D29" s="412"/>
      <c r="E29" s="316"/>
      <c r="F29" s="413"/>
      <c r="G29" s="316" t="str">
        <f t="shared" si="1"/>
        <v>0</v>
      </c>
      <c r="H29" s="414"/>
      <c r="I29" s="319" t="str">
        <f t="shared" si="6"/>
        <v>0</v>
      </c>
      <c r="J29" s="415"/>
      <c r="K29" s="321" t="str">
        <f t="shared" si="2"/>
        <v>0</v>
      </c>
      <c r="L29" s="413"/>
      <c r="M29" s="316" t="str">
        <f t="shared" si="3"/>
        <v>0</v>
      </c>
      <c r="N29" s="413"/>
      <c r="O29" s="316" t="str">
        <f t="shared" si="4"/>
        <v>0</v>
      </c>
      <c r="P29" s="396">
        <f t="shared" si="5"/>
        <v>0</v>
      </c>
      <c r="Q29" s="307"/>
      <c r="R29" s="308">
        <v>18</v>
      </c>
      <c r="S29" s="323">
        <f>'CE1'!B29</f>
        <v>0</v>
      </c>
      <c r="T29" s="324">
        <f>'CE1'!C29</f>
        <v>0</v>
      </c>
      <c r="U29" s="325">
        <f>'CE1'!E29</f>
        <v>0</v>
      </c>
      <c r="V29" s="325" t="str">
        <f>'CE1'!G29</f>
        <v>0</v>
      </c>
      <c r="W29" s="326" t="str">
        <f>'CE1'!K29</f>
        <v>0</v>
      </c>
      <c r="X29" s="325" t="str">
        <f>'CE1'!M29</f>
        <v>0</v>
      </c>
      <c r="Y29" s="327" t="str">
        <f>'CE1'!O29</f>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c r="A30" s="57">
        <v>19</v>
      </c>
      <c r="B30" s="287"/>
      <c r="C30" s="291"/>
      <c r="D30" s="412"/>
      <c r="E30" s="316"/>
      <c r="F30" s="413"/>
      <c r="G30" s="316" t="str">
        <f t="shared" si="1"/>
        <v>0</v>
      </c>
      <c r="H30" s="414"/>
      <c r="I30" s="319" t="str">
        <f t="shared" si="6"/>
        <v>0</v>
      </c>
      <c r="J30" s="415"/>
      <c r="K30" s="321" t="str">
        <f t="shared" si="2"/>
        <v>0</v>
      </c>
      <c r="L30" s="413"/>
      <c r="M30" s="316" t="str">
        <f t="shared" si="3"/>
        <v>0</v>
      </c>
      <c r="N30" s="413"/>
      <c r="O30" s="316" t="str">
        <f t="shared" si="4"/>
        <v>0</v>
      </c>
      <c r="P30" s="396">
        <f t="shared" si="5"/>
        <v>0</v>
      </c>
      <c r="Q30" s="307"/>
      <c r="R30" s="308">
        <v>19</v>
      </c>
      <c r="S30" s="323">
        <f>'CE1'!B30</f>
        <v>0</v>
      </c>
      <c r="T30" s="324">
        <f>'CE1'!C30</f>
        <v>0</v>
      </c>
      <c r="U30" s="325">
        <f>'CE1'!E30</f>
        <v>0</v>
      </c>
      <c r="V30" s="325" t="str">
        <f>'CE1'!G30</f>
        <v>0</v>
      </c>
      <c r="W30" s="326" t="str">
        <f>'CE1'!K30</f>
        <v>0</v>
      </c>
      <c r="X30" s="325" t="str">
        <f>'CE1'!M30</f>
        <v>0</v>
      </c>
      <c r="Y30" s="327" t="str">
        <f>'CE1'!O30</f>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c r="A31" s="57">
        <v>20</v>
      </c>
      <c r="B31" s="287"/>
      <c r="C31" s="291"/>
      <c r="D31" s="412"/>
      <c r="E31" s="316"/>
      <c r="F31" s="413"/>
      <c r="G31" s="316" t="str">
        <f t="shared" si="1"/>
        <v>0</v>
      </c>
      <c r="H31" s="414"/>
      <c r="I31" s="319" t="str">
        <f t="shared" si="6"/>
        <v>0</v>
      </c>
      <c r="J31" s="415"/>
      <c r="K31" s="321" t="str">
        <f t="shared" si="2"/>
        <v>0</v>
      </c>
      <c r="L31" s="413"/>
      <c r="M31" s="316" t="str">
        <f t="shared" si="3"/>
        <v>0</v>
      </c>
      <c r="N31" s="413"/>
      <c r="O31" s="316" t="str">
        <f t="shared" si="4"/>
        <v>0</v>
      </c>
      <c r="P31" s="396">
        <f t="shared" si="5"/>
        <v>0</v>
      </c>
      <c r="Q31" s="307"/>
      <c r="R31" s="308">
        <v>20</v>
      </c>
      <c r="S31" s="323">
        <f>'CE1'!B31</f>
        <v>0</v>
      </c>
      <c r="T31" s="324">
        <f>'CE1'!C31</f>
        <v>0</v>
      </c>
      <c r="U31" s="325">
        <f>'CE1'!E31</f>
        <v>0</v>
      </c>
      <c r="V31" s="325" t="str">
        <f>'CE1'!G31</f>
        <v>0</v>
      </c>
      <c r="W31" s="326" t="str">
        <f>'CE1'!K31</f>
        <v>0</v>
      </c>
      <c r="X31" s="325" t="str">
        <f>'CE1'!M31</f>
        <v>0</v>
      </c>
      <c r="Y31" s="327" t="str">
        <f>'CE1'!O31</f>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c r="A32" s="57">
        <v>21</v>
      </c>
      <c r="B32" s="287"/>
      <c r="C32" s="291"/>
      <c r="D32" s="412"/>
      <c r="E32" s="316"/>
      <c r="F32" s="413"/>
      <c r="G32" s="316" t="str">
        <f t="shared" si="1"/>
        <v>0</v>
      </c>
      <c r="H32" s="414"/>
      <c r="I32" s="319" t="str">
        <f t="shared" si="6"/>
        <v>0</v>
      </c>
      <c r="J32" s="415"/>
      <c r="K32" s="321" t="str">
        <f t="shared" si="2"/>
        <v>0</v>
      </c>
      <c r="L32" s="413"/>
      <c r="M32" s="316" t="str">
        <f t="shared" si="3"/>
        <v>0</v>
      </c>
      <c r="N32" s="413"/>
      <c r="O32" s="316" t="str">
        <f t="shared" si="4"/>
        <v>0</v>
      </c>
      <c r="P32" s="396">
        <f t="shared" si="5"/>
        <v>0</v>
      </c>
      <c r="Q32" s="307"/>
      <c r="R32" s="308">
        <v>21</v>
      </c>
      <c r="S32" s="323">
        <f>'CE1'!B32</f>
        <v>0</v>
      </c>
      <c r="T32" s="324">
        <f>'CE1'!C32</f>
        <v>0</v>
      </c>
      <c r="U32" s="325">
        <f>'CE1'!E32</f>
        <v>0</v>
      </c>
      <c r="V32" s="325" t="str">
        <f>'CE1'!G32</f>
        <v>0</v>
      </c>
      <c r="W32" s="326" t="str">
        <f>'CE1'!K32</f>
        <v>0</v>
      </c>
      <c r="X32" s="325" t="str">
        <f>'CE1'!M32</f>
        <v>0</v>
      </c>
      <c r="Y32" s="327" t="str">
        <f>'CE1'!O32</f>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c r="A33" s="57">
        <v>22</v>
      </c>
      <c r="B33" s="287"/>
      <c r="C33" s="291"/>
      <c r="D33" s="412"/>
      <c r="E33" s="316"/>
      <c r="F33" s="413"/>
      <c r="G33" s="316" t="str">
        <f t="shared" si="1"/>
        <v>0</v>
      </c>
      <c r="H33" s="414"/>
      <c r="I33" s="319" t="str">
        <f t="shared" si="6"/>
        <v>0</v>
      </c>
      <c r="J33" s="415"/>
      <c r="K33" s="321" t="str">
        <f t="shared" si="2"/>
        <v>0</v>
      </c>
      <c r="L33" s="413"/>
      <c r="M33" s="316" t="str">
        <f t="shared" si="3"/>
        <v>0</v>
      </c>
      <c r="N33" s="413"/>
      <c r="O33" s="316" t="str">
        <f t="shared" si="4"/>
        <v>0</v>
      </c>
      <c r="P33" s="396">
        <f t="shared" si="5"/>
        <v>0</v>
      </c>
      <c r="Q33" s="307"/>
      <c r="R33" s="308">
        <v>22</v>
      </c>
      <c r="S33" s="323">
        <f>'CE1'!B33</f>
        <v>0</v>
      </c>
      <c r="T33" s="324">
        <f>'CE1'!C33</f>
        <v>0</v>
      </c>
      <c r="U33" s="325">
        <f>'CE1'!E33</f>
        <v>0</v>
      </c>
      <c r="V33" s="325" t="str">
        <f>'CE1'!G33</f>
        <v>0</v>
      </c>
      <c r="W33" s="326" t="str">
        <f>'CE1'!K33</f>
        <v>0</v>
      </c>
      <c r="X33" s="325" t="str">
        <f>'CE1'!M33</f>
        <v>0</v>
      </c>
      <c r="Y33" s="327" t="str">
        <f>'CE1'!O33</f>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c r="A34" s="57">
        <v>23</v>
      </c>
      <c r="B34" s="287"/>
      <c r="C34" s="291"/>
      <c r="D34" s="412"/>
      <c r="E34" s="316"/>
      <c r="F34" s="413"/>
      <c r="G34" s="316" t="str">
        <f t="shared" si="1"/>
        <v>0</v>
      </c>
      <c r="H34" s="414"/>
      <c r="I34" s="319" t="str">
        <f t="shared" si="6"/>
        <v>0</v>
      </c>
      <c r="J34" s="415"/>
      <c r="K34" s="321" t="str">
        <f t="shared" si="2"/>
        <v>0</v>
      </c>
      <c r="L34" s="413"/>
      <c r="M34" s="316" t="str">
        <f t="shared" si="3"/>
        <v>0</v>
      </c>
      <c r="N34" s="413"/>
      <c r="O34" s="316" t="str">
        <f t="shared" si="4"/>
        <v>0</v>
      </c>
      <c r="P34" s="396">
        <f t="shared" si="5"/>
        <v>0</v>
      </c>
      <c r="Q34" s="307"/>
      <c r="R34" s="308">
        <v>23</v>
      </c>
      <c r="S34" s="323">
        <f>'CE1'!B34</f>
        <v>0</v>
      </c>
      <c r="T34" s="324">
        <f>'CE1'!C34</f>
        <v>0</v>
      </c>
      <c r="U34" s="325">
        <f>'CE1'!E34</f>
        <v>0</v>
      </c>
      <c r="V34" s="325" t="str">
        <f>'CE1'!G34</f>
        <v>0</v>
      </c>
      <c r="W34" s="326" t="str">
        <f>'CE1'!K34</f>
        <v>0</v>
      </c>
      <c r="X34" s="325" t="str">
        <f>'CE1'!M34</f>
        <v>0</v>
      </c>
      <c r="Y34" s="327" t="str">
        <f>'CE1'!O34</f>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c r="A35" s="57">
        <v>24</v>
      </c>
      <c r="B35" s="287"/>
      <c r="C35" s="291"/>
      <c r="D35" s="412"/>
      <c r="E35" s="316"/>
      <c r="F35" s="413"/>
      <c r="G35" s="316" t="str">
        <f t="shared" si="1"/>
        <v>0</v>
      </c>
      <c r="H35" s="414"/>
      <c r="I35" s="319" t="str">
        <f t="shared" si="6"/>
        <v>0</v>
      </c>
      <c r="J35" s="415"/>
      <c r="K35" s="321" t="str">
        <f t="shared" si="2"/>
        <v>0</v>
      </c>
      <c r="L35" s="413"/>
      <c r="M35" s="316" t="str">
        <f t="shared" si="3"/>
        <v>0</v>
      </c>
      <c r="N35" s="413"/>
      <c r="O35" s="316" t="str">
        <f t="shared" si="4"/>
        <v>0</v>
      </c>
      <c r="P35" s="396">
        <f t="shared" si="5"/>
        <v>0</v>
      </c>
      <c r="Q35" s="307"/>
      <c r="R35" s="308">
        <v>24</v>
      </c>
      <c r="S35" s="323">
        <f>'CE1'!B35</f>
        <v>0</v>
      </c>
      <c r="T35" s="324">
        <f>'CE1'!C35</f>
        <v>0</v>
      </c>
      <c r="U35" s="325">
        <f>'CE1'!E35</f>
        <v>0</v>
      </c>
      <c r="V35" s="325" t="str">
        <f>'CE1'!G35</f>
        <v>0</v>
      </c>
      <c r="W35" s="326" t="str">
        <f>'CE1'!K35</f>
        <v>0</v>
      </c>
      <c r="X35" s="325" t="str">
        <f>'CE1'!M35</f>
        <v>0</v>
      </c>
      <c r="Y35" s="327" t="str">
        <f>'CE1'!O35</f>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c r="A36" s="57">
        <v>25</v>
      </c>
      <c r="B36" s="287"/>
      <c r="C36" s="291"/>
      <c r="D36" s="412"/>
      <c r="E36" s="316"/>
      <c r="F36" s="413"/>
      <c r="G36" s="316" t="str">
        <f t="shared" si="1"/>
        <v>0</v>
      </c>
      <c r="H36" s="414"/>
      <c r="I36" s="319" t="str">
        <f t="shared" si="6"/>
        <v>0</v>
      </c>
      <c r="J36" s="415"/>
      <c r="K36" s="321" t="str">
        <f t="shared" si="2"/>
        <v>0</v>
      </c>
      <c r="L36" s="413"/>
      <c r="M36" s="316" t="str">
        <f t="shared" si="3"/>
        <v>0</v>
      </c>
      <c r="N36" s="413"/>
      <c r="O36" s="316" t="str">
        <f t="shared" si="4"/>
        <v>0</v>
      </c>
      <c r="P36" s="396">
        <f t="shared" si="5"/>
        <v>0</v>
      </c>
      <c r="Q36" s="307"/>
      <c r="R36" s="308">
        <v>25</v>
      </c>
      <c r="S36" s="323">
        <f>'CE1'!B36</f>
        <v>0</v>
      </c>
      <c r="T36" s="324">
        <f>'CE1'!C36</f>
        <v>0</v>
      </c>
      <c r="U36" s="325">
        <f>'CE1'!E36</f>
        <v>0</v>
      </c>
      <c r="V36" s="325" t="str">
        <f>'CE1'!G36</f>
        <v>0</v>
      </c>
      <c r="W36" s="326" t="str">
        <f>'CE1'!K36</f>
        <v>0</v>
      </c>
      <c r="X36" s="325" t="str">
        <f>'CE1'!M36</f>
        <v>0</v>
      </c>
      <c r="Y36" s="327" t="str">
        <f>'CE1'!O36</f>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c r="A37" s="57">
        <v>26</v>
      </c>
      <c r="B37" s="287"/>
      <c r="C37" s="291"/>
      <c r="D37" s="412"/>
      <c r="E37" s="316"/>
      <c r="F37" s="413"/>
      <c r="G37" s="316" t="str">
        <f t="shared" si="1"/>
        <v>0</v>
      </c>
      <c r="H37" s="414"/>
      <c r="I37" s="319" t="str">
        <f t="shared" si="6"/>
        <v>0</v>
      </c>
      <c r="J37" s="415"/>
      <c r="K37" s="321" t="str">
        <f t="shared" si="2"/>
        <v>0</v>
      </c>
      <c r="L37" s="413"/>
      <c r="M37" s="316" t="str">
        <f t="shared" si="3"/>
        <v>0</v>
      </c>
      <c r="N37" s="413"/>
      <c r="O37" s="316" t="str">
        <f t="shared" si="4"/>
        <v>0</v>
      </c>
      <c r="P37" s="396">
        <f t="shared" si="5"/>
        <v>0</v>
      </c>
      <c r="Q37" s="307"/>
      <c r="R37" s="308">
        <v>26</v>
      </c>
      <c r="S37" s="323">
        <f>'CE1'!B37</f>
        <v>0</v>
      </c>
      <c r="T37" s="324">
        <f>'CE1'!C37</f>
        <v>0</v>
      </c>
      <c r="U37" s="325">
        <f>'CE1'!E37</f>
        <v>0</v>
      </c>
      <c r="V37" s="325" t="str">
        <f>'CE1'!G37</f>
        <v>0</v>
      </c>
      <c r="W37" s="326" t="str">
        <f>'CE1'!K37</f>
        <v>0</v>
      </c>
      <c r="X37" s="325" t="str">
        <f>'CE1'!M37</f>
        <v>0</v>
      </c>
      <c r="Y37" s="327" t="str">
        <f>'CE1'!O37</f>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c r="A38" s="57">
        <v>27</v>
      </c>
      <c r="B38" s="287"/>
      <c r="C38" s="291"/>
      <c r="D38" s="412"/>
      <c r="E38" s="316"/>
      <c r="F38" s="413"/>
      <c r="G38" s="316" t="str">
        <f t="shared" si="1"/>
        <v>0</v>
      </c>
      <c r="H38" s="414"/>
      <c r="I38" s="319" t="str">
        <f t="shared" si="6"/>
        <v>0</v>
      </c>
      <c r="J38" s="415"/>
      <c r="K38" s="321" t="str">
        <f t="shared" si="2"/>
        <v>0</v>
      </c>
      <c r="L38" s="413"/>
      <c r="M38" s="316" t="str">
        <f t="shared" si="3"/>
        <v>0</v>
      </c>
      <c r="N38" s="413"/>
      <c r="O38" s="316" t="str">
        <f t="shared" si="4"/>
        <v>0</v>
      </c>
      <c r="P38" s="396">
        <f t="shared" si="5"/>
        <v>0</v>
      </c>
      <c r="Q38" s="307"/>
      <c r="R38" s="308">
        <v>27</v>
      </c>
      <c r="S38" s="323">
        <f>'CE1'!B38</f>
        <v>0</v>
      </c>
      <c r="T38" s="324">
        <f>'CE1'!C38</f>
        <v>0</v>
      </c>
      <c r="U38" s="325">
        <f>'CE1'!E38</f>
        <v>0</v>
      </c>
      <c r="V38" s="325" t="str">
        <f>'CE1'!G38</f>
        <v>0</v>
      </c>
      <c r="W38" s="326" t="str">
        <f>'CE1'!K38</f>
        <v>0</v>
      </c>
      <c r="X38" s="325" t="str">
        <f>'CE1'!M38</f>
        <v>0</v>
      </c>
      <c r="Y38" s="327" t="str">
        <f>'CE1'!O38</f>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c r="A39" s="57">
        <v>28</v>
      </c>
      <c r="B39" s="287"/>
      <c r="C39" s="291"/>
      <c r="D39" s="412"/>
      <c r="E39" s="316"/>
      <c r="F39" s="413"/>
      <c r="G39" s="316" t="str">
        <f t="shared" si="1"/>
        <v>0</v>
      </c>
      <c r="H39" s="414"/>
      <c r="I39" s="319" t="str">
        <f t="shared" si="6"/>
        <v>0</v>
      </c>
      <c r="J39" s="415"/>
      <c r="K39" s="321" t="str">
        <f t="shared" si="2"/>
        <v>0</v>
      </c>
      <c r="L39" s="413"/>
      <c r="M39" s="316" t="str">
        <f t="shared" si="3"/>
        <v>0</v>
      </c>
      <c r="N39" s="413"/>
      <c r="O39" s="316" t="str">
        <f t="shared" si="4"/>
        <v>0</v>
      </c>
      <c r="P39" s="396">
        <f t="shared" si="5"/>
        <v>0</v>
      </c>
      <c r="Q39" s="307"/>
      <c r="R39" s="308">
        <v>28</v>
      </c>
      <c r="S39" s="323">
        <f>'CE1'!B39</f>
        <v>0</v>
      </c>
      <c r="T39" s="324">
        <f>'CE1'!C39</f>
        <v>0</v>
      </c>
      <c r="U39" s="325">
        <f>'CE1'!E39</f>
        <v>0</v>
      </c>
      <c r="V39" s="325" t="str">
        <f>'CE1'!G39</f>
        <v>0</v>
      </c>
      <c r="W39" s="326" t="str">
        <f>'CE1'!K39</f>
        <v>0</v>
      </c>
      <c r="X39" s="325" t="str">
        <f>'CE1'!M39</f>
        <v>0</v>
      </c>
      <c r="Y39" s="327" t="str">
        <f>'CE1'!O39</f>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c r="A40" s="57">
        <v>29</v>
      </c>
      <c r="B40" s="287"/>
      <c r="C40" s="291"/>
      <c r="D40" s="412"/>
      <c r="E40" s="316"/>
      <c r="F40" s="413"/>
      <c r="G40" s="316" t="str">
        <f t="shared" si="1"/>
        <v>0</v>
      </c>
      <c r="H40" s="414"/>
      <c r="I40" s="319" t="str">
        <f t="shared" si="6"/>
        <v>0</v>
      </c>
      <c r="J40" s="415"/>
      <c r="K40" s="321" t="str">
        <f t="shared" si="2"/>
        <v>0</v>
      </c>
      <c r="L40" s="413"/>
      <c r="M40" s="316" t="str">
        <f t="shared" si="3"/>
        <v>0</v>
      </c>
      <c r="N40" s="413"/>
      <c r="O40" s="316" t="str">
        <f t="shared" si="4"/>
        <v>0</v>
      </c>
      <c r="P40" s="396">
        <f t="shared" si="5"/>
        <v>0</v>
      </c>
      <c r="Q40" s="307"/>
      <c r="R40" s="308">
        <v>29</v>
      </c>
      <c r="S40" s="323">
        <f>'CE1'!B40</f>
        <v>0</v>
      </c>
      <c r="T40" s="324">
        <f>'CE1'!C40</f>
        <v>0</v>
      </c>
      <c r="U40" s="325">
        <f>'CE1'!E40</f>
        <v>0</v>
      </c>
      <c r="V40" s="325" t="str">
        <f>'CE1'!G40</f>
        <v>0</v>
      </c>
      <c r="W40" s="326" t="str">
        <f>'CE1'!K40</f>
        <v>0</v>
      </c>
      <c r="X40" s="325" t="str">
        <f>'CE1'!M40</f>
        <v>0</v>
      </c>
      <c r="Y40" s="327" t="str">
        <f>'CE1'!O40</f>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c r="A41" s="57">
        <v>30</v>
      </c>
      <c r="B41" s="287"/>
      <c r="C41" s="291"/>
      <c r="D41" s="412"/>
      <c r="E41" s="316"/>
      <c r="F41" s="413"/>
      <c r="G41" s="316" t="str">
        <f t="shared" si="1"/>
        <v>0</v>
      </c>
      <c r="H41" s="414"/>
      <c r="I41" s="319" t="str">
        <f t="shared" si="6"/>
        <v>0</v>
      </c>
      <c r="J41" s="415"/>
      <c r="K41" s="321" t="str">
        <f t="shared" si="2"/>
        <v>0</v>
      </c>
      <c r="L41" s="413"/>
      <c r="M41" s="316" t="str">
        <f t="shared" si="3"/>
        <v>0</v>
      </c>
      <c r="N41" s="413"/>
      <c r="O41" s="316" t="str">
        <f t="shared" si="4"/>
        <v>0</v>
      </c>
      <c r="P41" s="396">
        <f t="shared" si="5"/>
        <v>0</v>
      </c>
      <c r="Q41" s="307"/>
      <c r="R41" s="308">
        <v>30</v>
      </c>
      <c r="S41" s="323">
        <f>'CE1'!B41</f>
        <v>0</v>
      </c>
      <c r="T41" s="324">
        <f>'CE1'!C41</f>
        <v>0</v>
      </c>
      <c r="U41" s="325">
        <f>'CE1'!E41</f>
        <v>0</v>
      </c>
      <c r="V41" s="325" t="str">
        <f>'CE1'!G41</f>
        <v>0</v>
      </c>
      <c r="W41" s="326" t="str">
        <f>'CE1'!K41</f>
        <v>0</v>
      </c>
      <c r="X41" s="325" t="str">
        <f>'CE1'!M41</f>
        <v>0</v>
      </c>
      <c r="Y41" s="327" t="str">
        <f>'CE1'!O41</f>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c r="A42" s="57">
        <v>31</v>
      </c>
      <c r="B42" s="287"/>
      <c r="C42" s="291"/>
      <c r="D42" s="412"/>
      <c r="E42" s="316"/>
      <c r="F42" s="413"/>
      <c r="G42" s="316" t="str">
        <f t="shared" si="1"/>
        <v>0</v>
      </c>
      <c r="H42" s="414"/>
      <c r="I42" s="319" t="str">
        <f t="shared" si="6"/>
        <v>0</v>
      </c>
      <c r="J42" s="415"/>
      <c r="K42" s="321" t="str">
        <f t="shared" si="2"/>
        <v>0</v>
      </c>
      <c r="L42" s="413"/>
      <c r="M42" s="316" t="str">
        <f t="shared" si="3"/>
        <v>0</v>
      </c>
      <c r="N42" s="413"/>
      <c r="O42" s="316" t="str">
        <f t="shared" si="4"/>
        <v>0</v>
      </c>
      <c r="P42" s="396">
        <f t="shared" si="5"/>
        <v>0</v>
      </c>
      <c r="Q42" s="307"/>
      <c r="R42" s="308">
        <v>31</v>
      </c>
      <c r="S42" s="323">
        <f>'CE1'!B42</f>
        <v>0</v>
      </c>
      <c r="T42" s="324">
        <f>'CE1'!C42</f>
        <v>0</v>
      </c>
      <c r="U42" s="325">
        <f>'CE1'!E42</f>
        <v>0</v>
      </c>
      <c r="V42" s="325" t="str">
        <f>'CE1'!G42</f>
        <v>0</v>
      </c>
      <c r="W42" s="326" t="str">
        <f>'CE1'!K42</f>
        <v>0</v>
      </c>
      <c r="X42" s="325" t="str">
        <f>'CE1'!M42</f>
        <v>0</v>
      </c>
      <c r="Y42" s="327" t="str">
        <f>'CE1'!O42</f>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c r="A43" s="57">
        <v>32</v>
      </c>
      <c r="B43" s="287"/>
      <c r="C43" s="291"/>
      <c r="D43" s="412"/>
      <c r="E43" s="316"/>
      <c r="F43" s="413"/>
      <c r="G43" s="316" t="str">
        <f t="shared" si="1"/>
        <v>0</v>
      </c>
      <c r="H43" s="414"/>
      <c r="I43" s="319" t="str">
        <f t="shared" si="6"/>
        <v>0</v>
      </c>
      <c r="J43" s="415"/>
      <c r="K43" s="321" t="str">
        <f t="shared" si="2"/>
        <v>0</v>
      </c>
      <c r="L43" s="413"/>
      <c r="M43" s="316" t="str">
        <f t="shared" si="3"/>
        <v>0</v>
      </c>
      <c r="N43" s="413"/>
      <c r="O43" s="316" t="str">
        <f t="shared" si="4"/>
        <v>0</v>
      </c>
      <c r="P43" s="396">
        <f t="shared" si="5"/>
        <v>0</v>
      </c>
      <c r="Q43" s="307"/>
      <c r="R43" s="308">
        <v>32</v>
      </c>
      <c r="S43" s="323">
        <f>'CE1'!B43</f>
        <v>0</v>
      </c>
      <c r="T43" s="324">
        <f>'CE1'!C43</f>
        <v>0</v>
      </c>
      <c r="U43" s="325">
        <f>'CE1'!E43</f>
        <v>0</v>
      </c>
      <c r="V43" s="325" t="str">
        <f>'CE1'!G43</f>
        <v>0</v>
      </c>
      <c r="W43" s="326" t="str">
        <f>'CE1'!K43</f>
        <v>0</v>
      </c>
      <c r="X43" s="325" t="str">
        <f>'CE1'!M43</f>
        <v>0</v>
      </c>
      <c r="Y43" s="327" t="str">
        <f>'CE1'!O43</f>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c r="A44" s="57">
        <v>33</v>
      </c>
      <c r="B44" s="287"/>
      <c r="C44" s="291"/>
      <c r="D44" s="412"/>
      <c r="E44" s="316"/>
      <c r="F44" s="413"/>
      <c r="G44" s="316" t="str">
        <f t="shared" si="1"/>
        <v>0</v>
      </c>
      <c r="H44" s="414"/>
      <c r="I44" s="319" t="str">
        <f t="shared" si="6"/>
        <v>0</v>
      </c>
      <c r="J44" s="415"/>
      <c r="K44" s="321" t="str">
        <f t="shared" si="2"/>
        <v>0</v>
      </c>
      <c r="L44" s="413"/>
      <c r="M44" s="316" t="str">
        <f t="shared" si="3"/>
        <v>0</v>
      </c>
      <c r="N44" s="413"/>
      <c r="O44" s="316" t="str">
        <f t="shared" si="4"/>
        <v>0</v>
      </c>
      <c r="P44" s="396">
        <f t="shared" si="5"/>
        <v>0</v>
      </c>
      <c r="Q44" s="307"/>
      <c r="R44" s="308">
        <v>33</v>
      </c>
      <c r="S44" s="323">
        <f>'CE1'!B44</f>
        <v>0</v>
      </c>
      <c r="T44" s="324">
        <f>'CE1'!C44</f>
        <v>0</v>
      </c>
      <c r="U44" s="325">
        <f>'CE1'!E44</f>
        <v>0</v>
      </c>
      <c r="V44" s="325" t="str">
        <f>'CE1'!G44</f>
        <v>0</v>
      </c>
      <c r="W44" s="326" t="str">
        <f>'CE1'!K44</f>
        <v>0</v>
      </c>
      <c r="X44" s="325" t="str">
        <f>'CE1'!M44</f>
        <v>0</v>
      </c>
      <c r="Y44" s="327" t="str">
        <f>'CE1'!O44</f>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c r="A45" s="57">
        <v>34</v>
      </c>
      <c r="B45" s="287"/>
      <c r="C45" s="291"/>
      <c r="D45" s="412"/>
      <c r="E45" s="316"/>
      <c r="F45" s="413"/>
      <c r="G45" s="316" t="str">
        <f t="shared" si="1"/>
        <v>0</v>
      </c>
      <c r="H45" s="414"/>
      <c r="I45" s="319" t="str">
        <f t="shared" si="6"/>
        <v>0</v>
      </c>
      <c r="J45" s="415"/>
      <c r="K45" s="321" t="str">
        <f t="shared" si="2"/>
        <v>0</v>
      </c>
      <c r="L45" s="413"/>
      <c r="M45" s="316" t="str">
        <f t="shared" si="3"/>
        <v>0</v>
      </c>
      <c r="N45" s="413"/>
      <c r="O45" s="316" t="str">
        <f t="shared" si="4"/>
        <v>0</v>
      </c>
      <c r="P45" s="396">
        <f t="shared" si="5"/>
        <v>0</v>
      </c>
      <c r="Q45" s="307"/>
      <c r="R45" s="308">
        <v>34</v>
      </c>
      <c r="S45" s="323">
        <f>'CE1'!B45</f>
        <v>0</v>
      </c>
      <c r="T45" s="324">
        <f>'CE1'!C45</f>
        <v>0</v>
      </c>
      <c r="U45" s="325">
        <f>'CE1'!E45</f>
        <v>0</v>
      </c>
      <c r="V45" s="325" t="str">
        <f>'CE1'!G45</f>
        <v>0</v>
      </c>
      <c r="W45" s="326" t="str">
        <f>'CE1'!K45</f>
        <v>0</v>
      </c>
      <c r="X45" s="325" t="str">
        <f>'CE1'!M45</f>
        <v>0</v>
      </c>
      <c r="Y45" s="327" t="str">
        <f>'CE1'!O45</f>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c r="A46" s="81">
        <v>35</v>
      </c>
      <c r="B46" s="288"/>
      <c r="C46" s="292"/>
      <c r="D46" s="423"/>
      <c r="E46" s="331"/>
      <c r="F46" s="417"/>
      <c r="G46" s="331" t="str">
        <f t="shared" si="1"/>
        <v>0</v>
      </c>
      <c r="H46" s="418"/>
      <c r="I46" s="334" t="str">
        <f t="shared" si="6"/>
        <v>0</v>
      </c>
      <c r="J46" s="419"/>
      <c r="K46" s="336" t="str">
        <f t="shared" si="2"/>
        <v>0</v>
      </c>
      <c r="L46" s="417"/>
      <c r="M46" s="331" t="str">
        <f t="shared" si="3"/>
        <v>0</v>
      </c>
      <c r="N46" s="417"/>
      <c r="O46" s="331" t="str">
        <f t="shared" si="4"/>
        <v>0</v>
      </c>
      <c r="P46" s="400">
        <f t="shared" si="5"/>
        <v>0</v>
      </c>
      <c r="Q46" s="307"/>
      <c r="R46" s="308">
        <v>35</v>
      </c>
      <c r="S46" s="401">
        <f>'CE1'!B46</f>
        <v>0</v>
      </c>
      <c r="T46" s="338">
        <f>'CE1'!C46</f>
        <v>0</v>
      </c>
      <c r="U46" s="420">
        <f>'CE1'!E46</f>
        <v>0</v>
      </c>
      <c r="V46" s="420" t="str">
        <f>'CE1'!G46</f>
        <v>0</v>
      </c>
      <c r="W46" s="421" t="str">
        <f>'CE1'!K46</f>
        <v>0</v>
      </c>
      <c r="X46" s="420" t="str">
        <f>'CE1'!M46</f>
        <v>0</v>
      </c>
      <c r="Y46" s="422" t="str">
        <f>'CE1'!O46</f>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ht="29.25" customHeight="1" thickBot="1">
      <c r="A47" s="80"/>
      <c r="B47" s="148"/>
      <c r="C47" s="509" t="s">
        <v>115</v>
      </c>
      <c r="D47" s="82"/>
      <c r="E47" s="150"/>
      <c r="F47" s="79"/>
      <c r="G47" s="150">
        <f>SUM(G12:G46)</f>
        <v>0</v>
      </c>
      <c r="H47" s="79"/>
      <c r="I47" s="295">
        <f>SUM(I12:I46)</f>
        <v>0</v>
      </c>
      <c r="J47" s="79"/>
      <c r="K47" s="294">
        <f>SUM(K12:K46)</f>
        <v>0</v>
      </c>
      <c r="L47" s="79"/>
      <c r="M47" s="150">
        <f>SUM(M12:M46)</f>
        <v>0</v>
      </c>
      <c r="N47" s="79"/>
      <c r="O47" s="151">
        <f>SUM(O12:O46)</f>
        <v>0</v>
      </c>
      <c r="P47" s="86">
        <f>SUM(P12:P46)</f>
        <v>0</v>
      </c>
      <c r="Q47" s="95"/>
      <c r="R47" s="80"/>
      <c r="S47" s="148">
        <f>B47</f>
        <v>0</v>
      </c>
      <c r="T47" s="511" t="s">
        <v>115</v>
      </c>
      <c r="U47" s="152">
        <f>E47</f>
        <v>0</v>
      </c>
      <c r="V47" s="152">
        <f>SUM(V12:V46)</f>
        <v>0</v>
      </c>
      <c r="W47" s="152">
        <f>SUM(W12:W46)</f>
        <v>0</v>
      </c>
      <c r="X47" s="152">
        <f>SUM(X12:X46)</f>
        <v>0</v>
      </c>
      <c r="Y47" s="152">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2:119" ht="14.25" customHeight="1" thickBot="1">
      <c r="B48" s="74"/>
      <c r="C48" s="510"/>
      <c r="D48" s="343"/>
      <c r="E48" s="525" t="s">
        <v>95</v>
      </c>
      <c r="F48" s="526"/>
      <c r="G48" s="526"/>
      <c r="H48" s="526"/>
      <c r="I48" s="527"/>
      <c r="J48" s="526"/>
      <c r="K48" s="526"/>
      <c r="L48" s="526"/>
      <c r="M48" s="526"/>
      <c r="N48" s="526"/>
      <c r="O48" s="526"/>
      <c r="P48" s="344"/>
      <c r="Q48" s="345"/>
      <c r="R48" s="346"/>
      <c r="S48" s="74"/>
      <c r="T48" s="512"/>
      <c r="U48" s="525" t="s">
        <v>95</v>
      </c>
      <c r="V48" s="526"/>
      <c r="W48" s="526"/>
      <c r="X48" s="526"/>
      <c r="Y48" s="542"/>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3:119" ht="12.75" customHeight="1">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25">
    <mergeCell ref="C47:C48"/>
    <mergeCell ref="B9:B11"/>
    <mergeCell ref="C9:C11"/>
    <mergeCell ref="H10:K10"/>
    <mergeCell ref="D9:E9"/>
    <mergeCell ref="D10:E10"/>
    <mergeCell ref="T47:T48"/>
    <mergeCell ref="E48:O48"/>
    <mergeCell ref="U48:Y48"/>
    <mergeCell ref="L9:M9"/>
    <mergeCell ref="L10:M10"/>
    <mergeCell ref="F10:G10"/>
    <mergeCell ref="H9:K9"/>
    <mergeCell ref="F9:G9"/>
    <mergeCell ref="D11:E11"/>
    <mergeCell ref="C6:F6"/>
    <mergeCell ref="L6:O6"/>
    <mergeCell ref="T6:V6"/>
    <mergeCell ref="X6:Y6"/>
    <mergeCell ref="Z10:Z11"/>
    <mergeCell ref="T10:T11"/>
    <mergeCell ref="P9:P11"/>
    <mergeCell ref="N9:O9"/>
    <mergeCell ref="S10:S11"/>
    <mergeCell ref="N10:O10"/>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5" r:id="rId2"/>
  <colBreaks count="5" manualBreakCount="5">
    <brk id="17" max="49" man="1"/>
    <brk id="31" max="50" man="1"/>
    <brk id="45" max="50" man="1"/>
    <brk id="59" max="50" man="1"/>
    <brk id="101" max="53" man="1"/>
  </colBreaks>
  <drawing r:id="rId1"/>
</worksheet>
</file>

<file path=xl/worksheets/sheet6.xml><?xml version="1.0" encoding="utf-8"?>
<worksheet xmlns="http://schemas.openxmlformats.org/spreadsheetml/2006/main" xmlns:r="http://schemas.openxmlformats.org/officeDocument/2006/relationships">
  <dimension ref="A1:DO69"/>
  <sheetViews>
    <sheetView zoomScalePageLayoutView="0" workbookViewId="0" topLeftCell="A29">
      <selection activeCell="E18" sqref="E18"/>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8515625" style="0" customWidth="1"/>
    <col min="9" max="9" width="6.7109375" style="0" customWidth="1"/>
    <col min="10" max="10" width="8.0039062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3:119" ht="21" customHeight="1" thickBot="1">
      <c r="C1" s="143" t="s">
        <v>93</v>
      </c>
      <c r="D1" s="120"/>
      <c r="E1" s="120"/>
      <c r="F1" s="121"/>
      <c r="G1" s="121"/>
      <c r="H1" s="121"/>
      <c r="I1" s="121"/>
      <c r="J1" s="121"/>
      <c r="K1" s="121"/>
      <c r="L1" s="121"/>
      <c r="M1" s="121"/>
      <c r="N1" s="145"/>
      <c r="O1" s="55"/>
      <c r="P1" s="55"/>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3:119" ht="5.25" customHeight="1" thickBot="1">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2:119" ht="18" customHeight="1">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2:119" ht="18" customHeight="1" thickBot="1">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2:119" ht="13.5" customHeight="1">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50" t="s">
        <v>111</v>
      </c>
      <c r="C6" s="539">
        <f>'Fiche de résultats école'!B9</f>
        <v>0</v>
      </c>
      <c r="D6" s="540"/>
      <c r="E6" s="540"/>
      <c r="F6" s="541"/>
      <c r="H6" s="50" t="s">
        <v>112</v>
      </c>
      <c r="I6" s="50"/>
      <c r="J6" s="50"/>
      <c r="K6" s="2"/>
      <c r="L6" s="539" t="s">
        <v>3</v>
      </c>
      <c r="M6" s="540"/>
      <c r="N6" s="540"/>
      <c r="O6" s="541"/>
      <c r="S6" s="50" t="s">
        <v>111</v>
      </c>
      <c r="T6" s="539">
        <f>C6</f>
        <v>0</v>
      </c>
      <c r="U6" s="540"/>
      <c r="V6" s="541"/>
      <c r="W6" s="50" t="s">
        <v>113</v>
      </c>
      <c r="X6" s="539" t="str">
        <f>L6</f>
        <v>CE1</v>
      </c>
      <c r="Y6" s="541"/>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2:119" ht="15" customHeight="1">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4:119" ht="16.5" thickBot="1">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2:119" ht="14.25" customHeight="1" thickBot="1">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2:119" ht="14.25" customHeight="1" thickBot="1">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2:119" ht="17.25" customHeight="1" thickBot="1">
      <c r="B11" s="536"/>
      <c r="C11" s="538"/>
      <c r="D11" s="523" t="s">
        <v>153</v>
      </c>
      <c r="E11" s="524"/>
      <c r="F11" s="251" t="s">
        <v>91</v>
      </c>
      <c r="G11" s="252" t="s">
        <v>92</v>
      </c>
      <c r="H11" s="198" t="s">
        <v>155</v>
      </c>
      <c r="I11" s="198" t="s">
        <v>92</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49" customFormat="1" ht="15.75" customHeight="1">
      <c r="A12" s="57">
        <v>1</v>
      </c>
      <c r="B12" s="289"/>
      <c r="C12" s="290"/>
      <c r="D12" s="408"/>
      <c r="E12" s="300"/>
      <c r="F12" s="409"/>
      <c r="G12" s="300" t="str">
        <f>IF(F12="","0",(IF(F12&lt;28,1,(IF(F12&lt;30,2,(IF(F12&lt;32,3,(IF(F12&lt;34,4,5)))))))))</f>
        <v>0</v>
      </c>
      <c r="H12" s="410"/>
      <c r="I12" s="303" t="str">
        <f>IF(H12="","0",(IF(H12&lt;80,1,(IF(H12&lt;110,2,(IF(H12&lt;140,3,(IF(H12&lt;180,4,5)))))))))</f>
        <v>0</v>
      </c>
      <c r="J12" s="411"/>
      <c r="K12" s="305" t="str">
        <f>IF(J12="","0",(IF(J12&lt;60,1,(IF(J12&lt;90,2,(IF(J12&lt;120,3,(IF(J12&lt;150,4,5)))))))))</f>
        <v>0</v>
      </c>
      <c r="L12" s="409"/>
      <c r="M12" s="300" t="str">
        <f>IF(L12="","0",(IF(L12&lt;5,1,(IF(L12&lt;7,2,(IF(L12&lt;9,3,(IF(L12&lt;11,4,5)))))))))</f>
        <v>0</v>
      </c>
      <c r="N12" s="409"/>
      <c r="O12" s="300" t="str">
        <f>IF(N12="","0",(IF(N12&lt;6,1,(IF(N12&lt;8,2,(IF(N12&lt;11,3,(IF(N12&lt;14,4,5)))))))))</f>
        <v>0</v>
      </c>
      <c r="P12" s="391">
        <f>SUM(E12,G12,I12,K12,M12,O12)</f>
        <v>0</v>
      </c>
      <c r="Q12" s="307"/>
      <c r="R12" s="308">
        <v>1</v>
      </c>
      <c r="S12" s="309">
        <f>'CE1(2)'!B12</f>
        <v>0</v>
      </c>
      <c r="T12" s="310">
        <f>'CE1(2)'!C12</f>
        <v>0</v>
      </c>
      <c r="U12" s="311">
        <f>'CP'!E12</f>
        <v>0</v>
      </c>
      <c r="V12" s="311" t="str">
        <f>G12</f>
        <v>0</v>
      </c>
      <c r="W12" s="312">
        <f>I12+K12</f>
        <v>0</v>
      </c>
      <c r="X12" s="311" t="str">
        <f>'CE1(2)'!M12</f>
        <v>0</v>
      </c>
      <c r="Y12" s="313" t="str">
        <f>'CE1(2)'!O12</f>
        <v>0</v>
      </c>
      <c r="Z12" s="314">
        <f aca="true" t="shared" si="0" ref="Z12:Z46">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c r="A13" s="57">
        <v>2</v>
      </c>
      <c r="B13" s="287"/>
      <c r="C13" s="291"/>
      <c r="D13" s="412"/>
      <c r="E13" s="316"/>
      <c r="F13" s="413"/>
      <c r="G13" s="316" t="str">
        <f aca="true" t="shared" si="1" ref="G13:G46">IF(F13="","0",(IF(F13&lt;28,1,(IF(F13&lt;30,2,(IF(F13&lt;32,3,(IF(F13&lt;34,4,5)))))))))</f>
        <v>0</v>
      </c>
      <c r="H13" s="414"/>
      <c r="I13" s="319" t="str">
        <f aca="true" t="shared" si="2" ref="I13:I46">IF(H13="","0",(IF(H13&lt;80,1,(IF(H13&lt;110,2,(IF(H13&lt;140,3,(IF(H13&lt;180,4,5)))))))))</f>
        <v>0</v>
      </c>
      <c r="J13" s="415"/>
      <c r="K13" s="321" t="str">
        <f aca="true" t="shared" si="3" ref="K13:K46">IF(J13="","0",(IF(J13&lt;60,1,(IF(J13&lt;90,2,(IF(J13&lt;120,3,(IF(J13&lt;150,4,5)))))))))</f>
        <v>0</v>
      </c>
      <c r="L13" s="413"/>
      <c r="M13" s="316" t="str">
        <f aca="true" t="shared" si="4" ref="M13:M46">IF(L13="","0",(IF(L13&lt;5,1,(IF(L13&lt;7,2,(IF(L13&lt;9,3,(IF(L13&lt;11,4,5)))))))))</f>
        <v>0</v>
      </c>
      <c r="N13" s="413"/>
      <c r="O13" s="316" t="str">
        <f aca="true" t="shared" si="5" ref="O13:O46">IF(N13="","0",(IF(N13&lt;6,1,(IF(N13&lt;8,2,(IF(N13&lt;11,3,(IF(N13&lt;14,4,5)))))))))</f>
        <v>0</v>
      </c>
      <c r="P13" s="396">
        <f aca="true" t="shared" si="6" ref="P13:P46">SUM(E13,G13,I13,K13,M13,O13)</f>
        <v>0</v>
      </c>
      <c r="Q13" s="307"/>
      <c r="R13" s="308">
        <v>2</v>
      </c>
      <c r="S13" s="323">
        <f>'CE1(2)'!B13</f>
        <v>0</v>
      </c>
      <c r="T13" s="324">
        <f>'CE1(2)'!C13</f>
        <v>0</v>
      </c>
      <c r="U13" s="325">
        <f>'CE1(2)'!E13</f>
        <v>0</v>
      </c>
      <c r="V13" s="325" t="str">
        <f>'CE1(2)'!G13</f>
        <v>0</v>
      </c>
      <c r="W13" s="326" t="str">
        <f>'CE1(2)'!K13</f>
        <v>0</v>
      </c>
      <c r="X13" s="325" t="str">
        <f>'CE1(2)'!M13</f>
        <v>0</v>
      </c>
      <c r="Y13" s="327" t="str">
        <f>'CE1(2)'!O13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c r="A14" s="57">
        <v>3</v>
      </c>
      <c r="B14" s="287"/>
      <c r="C14" s="291"/>
      <c r="D14" s="412"/>
      <c r="E14" s="316"/>
      <c r="F14" s="413"/>
      <c r="G14" s="316" t="str">
        <f t="shared" si="1"/>
        <v>0</v>
      </c>
      <c r="H14" s="414"/>
      <c r="I14" s="319" t="str">
        <f t="shared" si="2"/>
        <v>0</v>
      </c>
      <c r="J14" s="415"/>
      <c r="K14" s="321" t="str">
        <f t="shared" si="3"/>
        <v>0</v>
      </c>
      <c r="L14" s="413"/>
      <c r="M14" s="316" t="str">
        <f t="shared" si="4"/>
        <v>0</v>
      </c>
      <c r="N14" s="413"/>
      <c r="O14" s="316" t="str">
        <f t="shared" si="5"/>
        <v>0</v>
      </c>
      <c r="P14" s="396">
        <f t="shared" si="6"/>
        <v>0</v>
      </c>
      <c r="Q14" s="307"/>
      <c r="R14" s="308">
        <v>3</v>
      </c>
      <c r="S14" s="323">
        <f>'CE1(2)'!B14</f>
        <v>0</v>
      </c>
      <c r="T14" s="324">
        <f>'CE1(2)'!C14</f>
        <v>0</v>
      </c>
      <c r="U14" s="325">
        <f>'CE1(2)'!E14</f>
        <v>0</v>
      </c>
      <c r="V14" s="325" t="str">
        <f>'CE1(2)'!G14</f>
        <v>0</v>
      </c>
      <c r="W14" s="326" t="str">
        <f>'CE1(2)'!K14</f>
        <v>0</v>
      </c>
      <c r="X14" s="325" t="str">
        <f>'CE1(2)'!M14</f>
        <v>0</v>
      </c>
      <c r="Y14" s="327" t="str">
        <f>'CE1(2)'!O14</f>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c r="A15" s="57">
        <v>4</v>
      </c>
      <c r="B15" s="287"/>
      <c r="C15" s="291"/>
      <c r="D15" s="412"/>
      <c r="E15" s="316"/>
      <c r="F15" s="413"/>
      <c r="G15" s="316" t="str">
        <f t="shared" si="1"/>
        <v>0</v>
      </c>
      <c r="H15" s="414"/>
      <c r="I15" s="319" t="str">
        <f t="shared" si="2"/>
        <v>0</v>
      </c>
      <c r="J15" s="415"/>
      <c r="K15" s="321" t="str">
        <f t="shared" si="3"/>
        <v>0</v>
      </c>
      <c r="L15" s="413"/>
      <c r="M15" s="316" t="str">
        <f t="shared" si="4"/>
        <v>0</v>
      </c>
      <c r="N15" s="413"/>
      <c r="O15" s="316" t="str">
        <f t="shared" si="5"/>
        <v>0</v>
      </c>
      <c r="P15" s="396">
        <f t="shared" si="6"/>
        <v>0</v>
      </c>
      <c r="Q15" s="307"/>
      <c r="R15" s="308">
        <v>4</v>
      </c>
      <c r="S15" s="323">
        <f>'CE1(2)'!B15</f>
        <v>0</v>
      </c>
      <c r="T15" s="324">
        <f>'CE1(2)'!C15</f>
        <v>0</v>
      </c>
      <c r="U15" s="325">
        <f>'CE1(2)'!E15</f>
        <v>0</v>
      </c>
      <c r="V15" s="325" t="str">
        <f>'CE1(2)'!G15</f>
        <v>0</v>
      </c>
      <c r="W15" s="326" t="str">
        <f>'CE1(2)'!K15</f>
        <v>0</v>
      </c>
      <c r="X15" s="325" t="str">
        <f>'CE1(2)'!M15</f>
        <v>0</v>
      </c>
      <c r="Y15" s="327" t="str">
        <f>'CE1(2)'!O15</f>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c r="A16" s="57">
        <v>5</v>
      </c>
      <c r="B16" s="287"/>
      <c r="C16" s="291"/>
      <c r="D16" s="412"/>
      <c r="E16" s="316"/>
      <c r="F16" s="413"/>
      <c r="G16" s="316" t="str">
        <f t="shared" si="1"/>
        <v>0</v>
      </c>
      <c r="H16" s="414"/>
      <c r="I16" s="319" t="str">
        <f t="shared" si="2"/>
        <v>0</v>
      </c>
      <c r="J16" s="415"/>
      <c r="K16" s="321" t="str">
        <f t="shared" si="3"/>
        <v>0</v>
      </c>
      <c r="L16" s="413"/>
      <c r="M16" s="316" t="str">
        <f t="shared" si="4"/>
        <v>0</v>
      </c>
      <c r="N16" s="413"/>
      <c r="O16" s="316" t="str">
        <f t="shared" si="5"/>
        <v>0</v>
      </c>
      <c r="P16" s="396">
        <f t="shared" si="6"/>
        <v>0</v>
      </c>
      <c r="Q16" s="307"/>
      <c r="R16" s="308">
        <v>5</v>
      </c>
      <c r="S16" s="323">
        <f>'CE1(2)'!B16</f>
        <v>0</v>
      </c>
      <c r="T16" s="324">
        <f>'CE1(2)'!C16</f>
        <v>0</v>
      </c>
      <c r="U16" s="325">
        <f>'CE1(2)'!E16</f>
        <v>0</v>
      </c>
      <c r="V16" s="325" t="str">
        <f>'CE1(2)'!G16</f>
        <v>0</v>
      </c>
      <c r="W16" s="326" t="str">
        <f>'CE1(2)'!K16</f>
        <v>0</v>
      </c>
      <c r="X16" s="325" t="str">
        <f>'CE1(2)'!M16</f>
        <v>0</v>
      </c>
      <c r="Y16" s="327" t="str">
        <f>'CE1(2)'!O16</f>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c r="A17" s="57">
        <v>6</v>
      </c>
      <c r="B17" s="287"/>
      <c r="C17" s="291"/>
      <c r="D17" s="412"/>
      <c r="E17" s="316"/>
      <c r="F17" s="413"/>
      <c r="G17" s="316" t="str">
        <f t="shared" si="1"/>
        <v>0</v>
      </c>
      <c r="H17" s="414"/>
      <c r="I17" s="319" t="str">
        <f t="shared" si="2"/>
        <v>0</v>
      </c>
      <c r="J17" s="415"/>
      <c r="K17" s="321" t="str">
        <f t="shared" si="3"/>
        <v>0</v>
      </c>
      <c r="L17" s="413"/>
      <c r="M17" s="316" t="str">
        <f t="shared" si="4"/>
        <v>0</v>
      </c>
      <c r="N17" s="413"/>
      <c r="O17" s="316" t="str">
        <f t="shared" si="5"/>
        <v>0</v>
      </c>
      <c r="P17" s="396">
        <f t="shared" si="6"/>
        <v>0</v>
      </c>
      <c r="Q17" s="307"/>
      <c r="R17" s="308">
        <v>6</v>
      </c>
      <c r="S17" s="323">
        <f>'CE1(2)'!B17</f>
        <v>0</v>
      </c>
      <c r="T17" s="324">
        <f>'CE1(2)'!C17</f>
        <v>0</v>
      </c>
      <c r="U17" s="325">
        <f>'CE1(2)'!E17</f>
        <v>0</v>
      </c>
      <c r="V17" s="325" t="str">
        <f>'CE1(2)'!G17</f>
        <v>0</v>
      </c>
      <c r="W17" s="326" t="str">
        <f>'CE1(2)'!K17</f>
        <v>0</v>
      </c>
      <c r="X17" s="325" t="str">
        <f>'CE1(2)'!M17</f>
        <v>0</v>
      </c>
      <c r="Y17" s="327" t="str">
        <f>'CE1(2)'!O17</f>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c r="A18" s="57">
        <v>7</v>
      </c>
      <c r="B18" s="287"/>
      <c r="C18" s="291"/>
      <c r="D18" s="412"/>
      <c r="E18" s="316"/>
      <c r="F18" s="413"/>
      <c r="G18" s="316" t="str">
        <f t="shared" si="1"/>
        <v>0</v>
      </c>
      <c r="H18" s="414"/>
      <c r="I18" s="319" t="str">
        <f t="shared" si="2"/>
        <v>0</v>
      </c>
      <c r="J18" s="415"/>
      <c r="K18" s="321" t="str">
        <f t="shared" si="3"/>
        <v>0</v>
      </c>
      <c r="L18" s="413"/>
      <c r="M18" s="316" t="str">
        <f t="shared" si="4"/>
        <v>0</v>
      </c>
      <c r="N18" s="413"/>
      <c r="O18" s="316" t="str">
        <f t="shared" si="5"/>
        <v>0</v>
      </c>
      <c r="P18" s="396">
        <f t="shared" si="6"/>
        <v>0</v>
      </c>
      <c r="Q18" s="307"/>
      <c r="R18" s="308">
        <v>7</v>
      </c>
      <c r="S18" s="323">
        <f>'CE1(2)'!B18</f>
        <v>0</v>
      </c>
      <c r="T18" s="324">
        <f>'CE1(2)'!C18</f>
        <v>0</v>
      </c>
      <c r="U18" s="325">
        <f>'CE1(2)'!E18</f>
        <v>0</v>
      </c>
      <c r="V18" s="325" t="str">
        <f>'CE1(2)'!G18</f>
        <v>0</v>
      </c>
      <c r="W18" s="326" t="str">
        <f>'CE1(2)'!K18</f>
        <v>0</v>
      </c>
      <c r="X18" s="325" t="str">
        <f>'CE1(2)'!M18</f>
        <v>0</v>
      </c>
      <c r="Y18" s="327" t="str">
        <f>'CE1(2)'!O18</f>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c r="A19" s="57">
        <v>8</v>
      </c>
      <c r="B19" s="287"/>
      <c r="C19" s="291"/>
      <c r="D19" s="412"/>
      <c r="E19" s="316"/>
      <c r="F19" s="413"/>
      <c r="G19" s="316" t="str">
        <f t="shared" si="1"/>
        <v>0</v>
      </c>
      <c r="H19" s="414"/>
      <c r="I19" s="319" t="str">
        <f t="shared" si="2"/>
        <v>0</v>
      </c>
      <c r="J19" s="415"/>
      <c r="K19" s="321" t="str">
        <f t="shared" si="3"/>
        <v>0</v>
      </c>
      <c r="L19" s="413"/>
      <c r="M19" s="316" t="str">
        <f t="shared" si="4"/>
        <v>0</v>
      </c>
      <c r="N19" s="413"/>
      <c r="O19" s="316" t="str">
        <f t="shared" si="5"/>
        <v>0</v>
      </c>
      <c r="P19" s="396">
        <f t="shared" si="6"/>
        <v>0</v>
      </c>
      <c r="Q19" s="307"/>
      <c r="R19" s="308">
        <v>8</v>
      </c>
      <c r="S19" s="323">
        <f>'CE1(2)'!B19</f>
        <v>0</v>
      </c>
      <c r="T19" s="324">
        <f>'CE1(2)'!C19</f>
        <v>0</v>
      </c>
      <c r="U19" s="325">
        <f>'CE1(2)'!E19</f>
        <v>0</v>
      </c>
      <c r="V19" s="325" t="str">
        <f>'CE1(2)'!G19</f>
        <v>0</v>
      </c>
      <c r="W19" s="326" t="str">
        <f>'CE1(2)'!K19</f>
        <v>0</v>
      </c>
      <c r="X19" s="325" t="str">
        <f>'CE1(2)'!M19</f>
        <v>0</v>
      </c>
      <c r="Y19" s="327" t="str">
        <f>'CE1(2)'!O19</f>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c r="A20" s="57">
        <v>9</v>
      </c>
      <c r="B20" s="287"/>
      <c r="C20" s="291"/>
      <c r="D20" s="412"/>
      <c r="E20" s="316"/>
      <c r="F20" s="413"/>
      <c r="G20" s="316" t="str">
        <f t="shared" si="1"/>
        <v>0</v>
      </c>
      <c r="H20" s="414"/>
      <c r="I20" s="319" t="str">
        <f t="shared" si="2"/>
        <v>0</v>
      </c>
      <c r="J20" s="415"/>
      <c r="K20" s="321" t="str">
        <f t="shared" si="3"/>
        <v>0</v>
      </c>
      <c r="L20" s="413"/>
      <c r="M20" s="316" t="str">
        <f t="shared" si="4"/>
        <v>0</v>
      </c>
      <c r="N20" s="413"/>
      <c r="O20" s="316" t="str">
        <f t="shared" si="5"/>
        <v>0</v>
      </c>
      <c r="P20" s="396">
        <f t="shared" si="6"/>
        <v>0</v>
      </c>
      <c r="Q20" s="307"/>
      <c r="R20" s="308">
        <v>9</v>
      </c>
      <c r="S20" s="323">
        <f>'CE1(2)'!B20</f>
        <v>0</v>
      </c>
      <c r="T20" s="324">
        <f>'CE1(2)'!C20</f>
        <v>0</v>
      </c>
      <c r="U20" s="325">
        <f>'CE1(2)'!E20</f>
        <v>0</v>
      </c>
      <c r="V20" s="325" t="str">
        <f>'CE1(2)'!G20</f>
        <v>0</v>
      </c>
      <c r="W20" s="326" t="str">
        <f>'CE1(2)'!K20</f>
        <v>0</v>
      </c>
      <c r="X20" s="325" t="str">
        <f>'CE1(2)'!M20</f>
        <v>0</v>
      </c>
      <c r="Y20" s="327" t="str">
        <f>'CE1(2)'!O20</f>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c r="A21" s="57">
        <v>10</v>
      </c>
      <c r="B21" s="287"/>
      <c r="C21" s="291"/>
      <c r="D21" s="412"/>
      <c r="E21" s="316"/>
      <c r="F21" s="413"/>
      <c r="G21" s="316" t="str">
        <f t="shared" si="1"/>
        <v>0</v>
      </c>
      <c r="H21" s="414"/>
      <c r="I21" s="319" t="str">
        <f t="shared" si="2"/>
        <v>0</v>
      </c>
      <c r="J21" s="415"/>
      <c r="K21" s="321" t="str">
        <f t="shared" si="3"/>
        <v>0</v>
      </c>
      <c r="L21" s="413"/>
      <c r="M21" s="316" t="str">
        <f t="shared" si="4"/>
        <v>0</v>
      </c>
      <c r="N21" s="413"/>
      <c r="O21" s="316" t="str">
        <f t="shared" si="5"/>
        <v>0</v>
      </c>
      <c r="P21" s="396">
        <f t="shared" si="6"/>
        <v>0</v>
      </c>
      <c r="Q21" s="307"/>
      <c r="R21" s="308">
        <v>10</v>
      </c>
      <c r="S21" s="323">
        <f>'CE1(2)'!B21</f>
        <v>0</v>
      </c>
      <c r="T21" s="324">
        <f>'CE1(2)'!C21</f>
        <v>0</v>
      </c>
      <c r="U21" s="325">
        <f>'CE1(2)'!E21</f>
        <v>0</v>
      </c>
      <c r="V21" s="325" t="str">
        <f>'CE1(2)'!G21</f>
        <v>0</v>
      </c>
      <c r="W21" s="326" t="str">
        <f>'CE1(2)'!K21</f>
        <v>0</v>
      </c>
      <c r="X21" s="325" t="str">
        <f>'CE1(2)'!M21</f>
        <v>0</v>
      </c>
      <c r="Y21" s="327" t="str">
        <f>'CE1(2)'!O21</f>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c r="A22" s="57">
        <v>11</v>
      </c>
      <c r="B22" s="287"/>
      <c r="C22" s="291"/>
      <c r="D22" s="412"/>
      <c r="E22" s="316"/>
      <c r="F22" s="413"/>
      <c r="G22" s="316" t="str">
        <f t="shared" si="1"/>
        <v>0</v>
      </c>
      <c r="H22" s="414"/>
      <c r="I22" s="319" t="str">
        <f t="shared" si="2"/>
        <v>0</v>
      </c>
      <c r="J22" s="415"/>
      <c r="K22" s="321" t="str">
        <f t="shared" si="3"/>
        <v>0</v>
      </c>
      <c r="L22" s="413"/>
      <c r="M22" s="316" t="str">
        <f t="shared" si="4"/>
        <v>0</v>
      </c>
      <c r="N22" s="413"/>
      <c r="O22" s="316" t="str">
        <f t="shared" si="5"/>
        <v>0</v>
      </c>
      <c r="P22" s="396">
        <f t="shared" si="6"/>
        <v>0</v>
      </c>
      <c r="Q22" s="307"/>
      <c r="R22" s="308">
        <v>11</v>
      </c>
      <c r="S22" s="323">
        <f>'CE1(2)'!B22</f>
        <v>0</v>
      </c>
      <c r="T22" s="324">
        <f>'CE1(2)'!C22</f>
        <v>0</v>
      </c>
      <c r="U22" s="325">
        <f>'CE1(2)'!E22</f>
        <v>0</v>
      </c>
      <c r="V22" s="325" t="str">
        <f>'CE1(2)'!G22</f>
        <v>0</v>
      </c>
      <c r="W22" s="326" t="str">
        <f>'CE1(2)'!K22</f>
        <v>0</v>
      </c>
      <c r="X22" s="325" t="str">
        <f>'CE1(2)'!M22</f>
        <v>0</v>
      </c>
      <c r="Y22" s="327" t="str">
        <f>'CE1(2)'!O22</f>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c r="A23" s="57">
        <v>12</v>
      </c>
      <c r="B23" s="287"/>
      <c r="C23" s="291"/>
      <c r="D23" s="412"/>
      <c r="E23" s="316"/>
      <c r="F23" s="413"/>
      <c r="G23" s="316" t="str">
        <f t="shared" si="1"/>
        <v>0</v>
      </c>
      <c r="H23" s="414"/>
      <c r="I23" s="319" t="str">
        <f t="shared" si="2"/>
        <v>0</v>
      </c>
      <c r="J23" s="415"/>
      <c r="K23" s="321" t="str">
        <f t="shared" si="3"/>
        <v>0</v>
      </c>
      <c r="L23" s="413"/>
      <c r="M23" s="316" t="str">
        <f t="shared" si="4"/>
        <v>0</v>
      </c>
      <c r="N23" s="413"/>
      <c r="O23" s="316" t="str">
        <f t="shared" si="5"/>
        <v>0</v>
      </c>
      <c r="P23" s="396">
        <f t="shared" si="6"/>
        <v>0</v>
      </c>
      <c r="Q23" s="307"/>
      <c r="R23" s="308">
        <v>12</v>
      </c>
      <c r="S23" s="323">
        <f>'CE1(2)'!B23</f>
        <v>0</v>
      </c>
      <c r="T23" s="324">
        <f>'CE1(2)'!C23</f>
        <v>0</v>
      </c>
      <c r="U23" s="325">
        <f>'CE1(2)'!E23</f>
        <v>0</v>
      </c>
      <c r="V23" s="325" t="str">
        <f>'CE1(2)'!G23</f>
        <v>0</v>
      </c>
      <c r="W23" s="326" t="str">
        <f>'CE1(2)'!K23</f>
        <v>0</v>
      </c>
      <c r="X23" s="325" t="str">
        <f>'CE1(2)'!M23</f>
        <v>0</v>
      </c>
      <c r="Y23" s="327" t="str">
        <f>'CE1(2)'!O23</f>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c r="A24" s="57">
        <v>13</v>
      </c>
      <c r="B24" s="287"/>
      <c r="C24" s="291"/>
      <c r="D24" s="412"/>
      <c r="E24" s="316"/>
      <c r="F24" s="413"/>
      <c r="G24" s="316" t="str">
        <f t="shared" si="1"/>
        <v>0</v>
      </c>
      <c r="H24" s="414"/>
      <c r="I24" s="319" t="str">
        <f t="shared" si="2"/>
        <v>0</v>
      </c>
      <c r="J24" s="415"/>
      <c r="K24" s="321" t="str">
        <f t="shared" si="3"/>
        <v>0</v>
      </c>
      <c r="L24" s="413"/>
      <c r="M24" s="316" t="str">
        <f t="shared" si="4"/>
        <v>0</v>
      </c>
      <c r="N24" s="413"/>
      <c r="O24" s="316" t="str">
        <f t="shared" si="5"/>
        <v>0</v>
      </c>
      <c r="P24" s="396">
        <f t="shared" si="6"/>
        <v>0</v>
      </c>
      <c r="Q24" s="307"/>
      <c r="R24" s="308">
        <v>13</v>
      </c>
      <c r="S24" s="323">
        <f>'CE1(2)'!B24</f>
        <v>0</v>
      </c>
      <c r="T24" s="324">
        <f>'CE1(2)'!C24</f>
        <v>0</v>
      </c>
      <c r="U24" s="325">
        <f>'CE1(2)'!E24</f>
        <v>0</v>
      </c>
      <c r="V24" s="325" t="str">
        <f>'CE1(2)'!G24</f>
        <v>0</v>
      </c>
      <c r="W24" s="326" t="str">
        <f>'CE1(2)'!K24</f>
        <v>0</v>
      </c>
      <c r="X24" s="325" t="str">
        <f>'CE1(2)'!M24</f>
        <v>0</v>
      </c>
      <c r="Y24" s="327" t="str">
        <f>'CE1(2)'!O24</f>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c r="A25" s="57">
        <v>14</v>
      </c>
      <c r="B25" s="287"/>
      <c r="C25" s="291"/>
      <c r="D25" s="412"/>
      <c r="E25" s="316"/>
      <c r="F25" s="413"/>
      <c r="G25" s="316" t="str">
        <f t="shared" si="1"/>
        <v>0</v>
      </c>
      <c r="H25" s="414"/>
      <c r="I25" s="319" t="str">
        <f t="shared" si="2"/>
        <v>0</v>
      </c>
      <c r="J25" s="415"/>
      <c r="K25" s="321" t="str">
        <f t="shared" si="3"/>
        <v>0</v>
      </c>
      <c r="L25" s="413"/>
      <c r="M25" s="316" t="str">
        <f t="shared" si="4"/>
        <v>0</v>
      </c>
      <c r="N25" s="413"/>
      <c r="O25" s="316" t="str">
        <f t="shared" si="5"/>
        <v>0</v>
      </c>
      <c r="P25" s="396">
        <f t="shared" si="6"/>
        <v>0</v>
      </c>
      <c r="Q25" s="307"/>
      <c r="R25" s="308">
        <v>14</v>
      </c>
      <c r="S25" s="323">
        <f>'CE1(2)'!B25</f>
        <v>0</v>
      </c>
      <c r="T25" s="324">
        <f>'CE1(2)'!C25</f>
        <v>0</v>
      </c>
      <c r="U25" s="325">
        <f>'CE1(2)'!E25</f>
        <v>0</v>
      </c>
      <c r="V25" s="325" t="str">
        <f>'CE1(2)'!G25</f>
        <v>0</v>
      </c>
      <c r="W25" s="326" t="str">
        <f>'CE1(2)'!K25</f>
        <v>0</v>
      </c>
      <c r="X25" s="325" t="str">
        <f>'CE1(2)'!M25</f>
        <v>0</v>
      </c>
      <c r="Y25" s="327" t="str">
        <f>'CE1(2)'!O25</f>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c r="A26" s="57">
        <v>15</v>
      </c>
      <c r="B26" s="287"/>
      <c r="C26" s="291"/>
      <c r="D26" s="412"/>
      <c r="E26" s="316"/>
      <c r="F26" s="413"/>
      <c r="G26" s="316" t="str">
        <f t="shared" si="1"/>
        <v>0</v>
      </c>
      <c r="H26" s="414"/>
      <c r="I26" s="319" t="str">
        <f t="shared" si="2"/>
        <v>0</v>
      </c>
      <c r="J26" s="415"/>
      <c r="K26" s="321" t="str">
        <f t="shared" si="3"/>
        <v>0</v>
      </c>
      <c r="L26" s="413"/>
      <c r="M26" s="316" t="str">
        <f t="shared" si="4"/>
        <v>0</v>
      </c>
      <c r="N26" s="413"/>
      <c r="O26" s="316" t="str">
        <f t="shared" si="5"/>
        <v>0</v>
      </c>
      <c r="P26" s="396">
        <f t="shared" si="6"/>
        <v>0</v>
      </c>
      <c r="Q26" s="307"/>
      <c r="R26" s="308">
        <v>15</v>
      </c>
      <c r="S26" s="323">
        <f>'CE1(2)'!B26</f>
        <v>0</v>
      </c>
      <c r="T26" s="324">
        <f>'CE1(2)'!C26</f>
        <v>0</v>
      </c>
      <c r="U26" s="325">
        <f>'CE1(2)'!E26</f>
        <v>0</v>
      </c>
      <c r="V26" s="325" t="str">
        <f>'CE1(2)'!G26</f>
        <v>0</v>
      </c>
      <c r="W26" s="326" t="str">
        <f>'CE1(2)'!K26</f>
        <v>0</v>
      </c>
      <c r="X26" s="325" t="str">
        <f>'CE1(2)'!M26</f>
        <v>0</v>
      </c>
      <c r="Y26" s="327" t="str">
        <f>'CE1(2)'!O26</f>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c r="A27" s="57">
        <v>16</v>
      </c>
      <c r="B27" s="287"/>
      <c r="C27" s="291"/>
      <c r="D27" s="404"/>
      <c r="E27" s="316"/>
      <c r="F27" s="413"/>
      <c r="G27" s="316" t="str">
        <f t="shared" si="1"/>
        <v>0</v>
      </c>
      <c r="H27" s="414"/>
      <c r="I27" s="319" t="str">
        <f t="shared" si="2"/>
        <v>0</v>
      </c>
      <c r="J27" s="415"/>
      <c r="K27" s="321" t="str">
        <f t="shared" si="3"/>
        <v>0</v>
      </c>
      <c r="L27" s="413"/>
      <c r="M27" s="316" t="str">
        <f t="shared" si="4"/>
        <v>0</v>
      </c>
      <c r="N27" s="413"/>
      <c r="O27" s="316" t="str">
        <f t="shared" si="5"/>
        <v>0</v>
      </c>
      <c r="P27" s="396">
        <f t="shared" si="6"/>
        <v>0</v>
      </c>
      <c r="Q27" s="307"/>
      <c r="R27" s="308">
        <v>16</v>
      </c>
      <c r="S27" s="323">
        <f>'CE1(2)'!B27</f>
        <v>0</v>
      </c>
      <c r="T27" s="324">
        <f>'CE1(2)'!C27</f>
        <v>0</v>
      </c>
      <c r="U27" s="325">
        <f>'CE1(2)'!E27</f>
        <v>0</v>
      </c>
      <c r="V27" s="325" t="str">
        <f>'CE1(2)'!G27</f>
        <v>0</v>
      </c>
      <c r="W27" s="326" t="str">
        <f>'CE1(2)'!K27</f>
        <v>0</v>
      </c>
      <c r="X27" s="325" t="str">
        <f>'CE1(2)'!M27</f>
        <v>0</v>
      </c>
      <c r="Y27" s="327" t="str">
        <f>'CE1(2)'!O27</f>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c r="A28" s="57">
        <v>17</v>
      </c>
      <c r="B28" s="287"/>
      <c r="C28" s="291"/>
      <c r="D28" s="404"/>
      <c r="E28" s="316"/>
      <c r="F28" s="413"/>
      <c r="G28" s="316" t="str">
        <f t="shared" si="1"/>
        <v>0</v>
      </c>
      <c r="H28" s="414"/>
      <c r="I28" s="319" t="str">
        <f t="shared" si="2"/>
        <v>0</v>
      </c>
      <c r="J28" s="415"/>
      <c r="K28" s="321" t="str">
        <f t="shared" si="3"/>
        <v>0</v>
      </c>
      <c r="L28" s="413"/>
      <c r="M28" s="316" t="str">
        <f t="shared" si="4"/>
        <v>0</v>
      </c>
      <c r="N28" s="413"/>
      <c r="O28" s="316" t="str">
        <f t="shared" si="5"/>
        <v>0</v>
      </c>
      <c r="P28" s="396">
        <f t="shared" si="6"/>
        <v>0</v>
      </c>
      <c r="Q28" s="307"/>
      <c r="R28" s="308">
        <v>17</v>
      </c>
      <c r="S28" s="323">
        <f>'CE1(2)'!B28</f>
        <v>0</v>
      </c>
      <c r="T28" s="324">
        <f>'CE1(2)'!C28</f>
        <v>0</v>
      </c>
      <c r="U28" s="325">
        <f>'CE1(2)'!E28</f>
        <v>0</v>
      </c>
      <c r="V28" s="325" t="str">
        <f>'CE1(2)'!G28</f>
        <v>0</v>
      </c>
      <c r="W28" s="326" t="str">
        <f>'CE1(2)'!K28</f>
        <v>0</v>
      </c>
      <c r="X28" s="325" t="str">
        <f>'CE1(2)'!M28</f>
        <v>0</v>
      </c>
      <c r="Y28" s="327" t="str">
        <f>'CE1(2)'!O28</f>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c r="A29" s="57">
        <v>18</v>
      </c>
      <c r="B29" s="287"/>
      <c r="C29" s="291"/>
      <c r="D29" s="404"/>
      <c r="E29" s="316"/>
      <c r="F29" s="413"/>
      <c r="G29" s="316" t="str">
        <f t="shared" si="1"/>
        <v>0</v>
      </c>
      <c r="H29" s="414"/>
      <c r="I29" s="319" t="str">
        <f t="shared" si="2"/>
        <v>0</v>
      </c>
      <c r="J29" s="415"/>
      <c r="K29" s="321" t="str">
        <f t="shared" si="3"/>
        <v>0</v>
      </c>
      <c r="L29" s="413"/>
      <c r="M29" s="316" t="str">
        <f t="shared" si="4"/>
        <v>0</v>
      </c>
      <c r="N29" s="413"/>
      <c r="O29" s="316" t="str">
        <f t="shared" si="5"/>
        <v>0</v>
      </c>
      <c r="P29" s="396">
        <f t="shared" si="6"/>
        <v>0</v>
      </c>
      <c r="Q29" s="307"/>
      <c r="R29" s="308">
        <v>18</v>
      </c>
      <c r="S29" s="323">
        <f>'CE1(2)'!B29</f>
        <v>0</v>
      </c>
      <c r="T29" s="324">
        <f>'CE1(2)'!C29</f>
        <v>0</v>
      </c>
      <c r="U29" s="325">
        <f>'CE1(2)'!E29</f>
        <v>0</v>
      </c>
      <c r="V29" s="325" t="str">
        <f>'CE1(2)'!G29</f>
        <v>0</v>
      </c>
      <c r="W29" s="326" t="str">
        <f>'CE1(2)'!K29</f>
        <v>0</v>
      </c>
      <c r="X29" s="325" t="str">
        <f>'CE1(2)'!M29</f>
        <v>0</v>
      </c>
      <c r="Y29" s="327" t="str">
        <f>'CE1(2)'!O29</f>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c r="A30" s="57">
        <v>19</v>
      </c>
      <c r="B30" s="287"/>
      <c r="C30" s="291"/>
      <c r="D30" s="404"/>
      <c r="E30" s="316"/>
      <c r="F30" s="413"/>
      <c r="G30" s="316" t="str">
        <f t="shared" si="1"/>
        <v>0</v>
      </c>
      <c r="H30" s="414"/>
      <c r="I30" s="319" t="str">
        <f t="shared" si="2"/>
        <v>0</v>
      </c>
      <c r="J30" s="415"/>
      <c r="K30" s="321" t="str">
        <f t="shared" si="3"/>
        <v>0</v>
      </c>
      <c r="L30" s="413"/>
      <c r="M30" s="316" t="str">
        <f t="shared" si="4"/>
        <v>0</v>
      </c>
      <c r="N30" s="413"/>
      <c r="O30" s="316" t="str">
        <f t="shared" si="5"/>
        <v>0</v>
      </c>
      <c r="P30" s="396">
        <f t="shared" si="6"/>
        <v>0</v>
      </c>
      <c r="Q30" s="307"/>
      <c r="R30" s="308">
        <v>19</v>
      </c>
      <c r="S30" s="323">
        <f>'CE1(2)'!B30</f>
        <v>0</v>
      </c>
      <c r="T30" s="324">
        <f>'CE1(2)'!C30</f>
        <v>0</v>
      </c>
      <c r="U30" s="325">
        <f>'CE1(2)'!E30</f>
        <v>0</v>
      </c>
      <c r="V30" s="325" t="str">
        <f>'CE1(2)'!G30</f>
        <v>0</v>
      </c>
      <c r="W30" s="326" t="str">
        <f>'CE1(2)'!K30</f>
        <v>0</v>
      </c>
      <c r="X30" s="325" t="str">
        <f>'CE1(2)'!M30</f>
        <v>0</v>
      </c>
      <c r="Y30" s="327" t="str">
        <f>'CE1(2)'!O30</f>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c r="A31" s="57">
        <v>20</v>
      </c>
      <c r="B31" s="287"/>
      <c r="C31" s="291"/>
      <c r="D31" s="404"/>
      <c r="E31" s="316"/>
      <c r="F31" s="413"/>
      <c r="G31" s="316" t="str">
        <f t="shared" si="1"/>
        <v>0</v>
      </c>
      <c r="H31" s="414"/>
      <c r="I31" s="319" t="str">
        <f t="shared" si="2"/>
        <v>0</v>
      </c>
      <c r="J31" s="415"/>
      <c r="K31" s="321" t="str">
        <f t="shared" si="3"/>
        <v>0</v>
      </c>
      <c r="L31" s="413"/>
      <c r="M31" s="316" t="str">
        <f t="shared" si="4"/>
        <v>0</v>
      </c>
      <c r="N31" s="413"/>
      <c r="O31" s="316" t="str">
        <f t="shared" si="5"/>
        <v>0</v>
      </c>
      <c r="P31" s="396">
        <f t="shared" si="6"/>
        <v>0</v>
      </c>
      <c r="Q31" s="307"/>
      <c r="R31" s="308">
        <v>20</v>
      </c>
      <c r="S31" s="323">
        <f>'CE1(2)'!B31</f>
        <v>0</v>
      </c>
      <c r="T31" s="324">
        <f>'CE1(2)'!C31</f>
        <v>0</v>
      </c>
      <c r="U31" s="325">
        <f>'CE1(2)'!E31</f>
        <v>0</v>
      </c>
      <c r="V31" s="325" t="str">
        <f>'CE1(2)'!G31</f>
        <v>0</v>
      </c>
      <c r="W31" s="326" t="str">
        <f>'CE1(2)'!K31</f>
        <v>0</v>
      </c>
      <c r="X31" s="325" t="str">
        <f>'CE1(2)'!M31</f>
        <v>0</v>
      </c>
      <c r="Y31" s="327" t="str">
        <f>'CE1(2)'!O31</f>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c r="A32" s="57">
        <v>21</v>
      </c>
      <c r="B32" s="287"/>
      <c r="C32" s="291"/>
      <c r="D32" s="404"/>
      <c r="E32" s="316"/>
      <c r="F32" s="413"/>
      <c r="G32" s="316" t="str">
        <f t="shared" si="1"/>
        <v>0</v>
      </c>
      <c r="H32" s="414"/>
      <c r="I32" s="319" t="str">
        <f t="shared" si="2"/>
        <v>0</v>
      </c>
      <c r="J32" s="415"/>
      <c r="K32" s="321" t="str">
        <f t="shared" si="3"/>
        <v>0</v>
      </c>
      <c r="L32" s="413"/>
      <c r="M32" s="316" t="str">
        <f t="shared" si="4"/>
        <v>0</v>
      </c>
      <c r="N32" s="413"/>
      <c r="O32" s="316" t="str">
        <f t="shared" si="5"/>
        <v>0</v>
      </c>
      <c r="P32" s="396">
        <f t="shared" si="6"/>
        <v>0</v>
      </c>
      <c r="Q32" s="307"/>
      <c r="R32" s="308">
        <v>21</v>
      </c>
      <c r="S32" s="323">
        <f>'CE1(2)'!B32</f>
        <v>0</v>
      </c>
      <c r="T32" s="324">
        <f>'CE1(2)'!C32</f>
        <v>0</v>
      </c>
      <c r="U32" s="325">
        <f>'CE1(2)'!E32</f>
        <v>0</v>
      </c>
      <c r="V32" s="325" t="str">
        <f>'CE1(2)'!G32</f>
        <v>0</v>
      </c>
      <c r="W32" s="326" t="str">
        <f>'CE1(2)'!K32</f>
        <v>0</v>
      </c>
      <c r="X32" s="325" t="str">
        <f>'CE1(2)'!M32</f>
        <v>0</v>
      </c>
      <c r="Y32" s="327" t="str">
        <f>'CE1(2)'!O32</f>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c r="A33" s="57">
        <v>22</v>
      </c>
      <c r="B33" s="287"/>
      <c r="C33" s="291"/>
      <c r="D33" s="404"/>
      <c r="E33" s="316"/>
      <c r="F33" s="413"/>
      <c r="G33" s="316" t="str">
        <f t="shared" si="1"/>
        <v>0</v>
      </c>
      <c r="H33" s="414"/>
      <c r="I33" s="319" t="str">
        <f t="shared" si="2"/>
        <v>0</v>
      </c>
      <c r="J33" s="415"/>
      <c r="K33" s="321" t="str">
        <f t="shared" si="3"/>
        <v>0</v>
      </c>
      <c r="L33" s="413"/>
      <c r="M33" s="316" t="str">
        <f t="shared" si="4"/>
        <v>0</v>
      </c>
      <c r="N33" s="413"/>
      <c r="O33" s="316" t="str">
        <f t="shared" si="5"/>
        <v>0</v>
      </c>
      <c r="P33" s="396">
        <f t="shared" si="6"/>
        <v>0</v>
      </c>
      <c r="Q33" s="307"/>
      <c r="R33" s="308">
        <v>22</v>
      </c>
      <c r="S33" s="323">
        <f>'CE1(2)'!B33</f>
        <v>0</v>
      </c>
      <c r="T33" s="324">
        <f>'CE1(2)'!C33</f>
        <v>0</v>
      </c>
      <c r="U33" s="325">
        <f>'CE1(2)'!E33</f>
        <v>0</v>
      </c>
      <c r="V33" s="325" t="str">
        <f>'CE1(2)'!G33</f>
        <v>0</v>
      </c>
      <c r="W33" s="326" t="str">
        <f>'CE1(2)'!K33</f>
        <v>0</v>
      </c>
      <c r="X33" s="325" t="str">
        <f>'CE1(2)'!M33</f>
        <v>0</v>
      </c>
      <c r="Y33" s="327" t="str">
        <f>'CE1(2)'!O33</f>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c r="A34" s="57">
        <v>23</v>
      </c>
      <c r="B34" s="287"/>
      <c r="C34" s="291"/>
      <c r="D34" s="404"/>
      <c r="E34" s="316"/>
      <c r="F34" s="413"/>
      <c r="G34" s="316" t="str">
        <f t="shared" si="1"/>
        <v>0</v>
      </c>
      <c r="H34" s="414"/>
      <c r="I34" s="319" t="str">
        <f t="shared" si="2"/>
        <v>0</v>
      </c>
      <c r="J34" s="415"/>
      <c r="K34" s="321" t="str">
        <f t="shared" si="3"/>
        <v>0</v>
      </c>
      <c r="L34" s="413"/>
      <c r="M34" s="316" t="str">
        <f t="shared" si="4"/>
        <v>0</v>
      </c>
      <c r="N34" s="413"/>
      <c r="O34" s="316" t="str">
        <f t="shared" si="5"/>
        <v>0</v>
      </c>
      <c r="P34" s="396">
        <f t="shared" si="6"/>
        <v>0</v>
      </c>
      <c r="Q34" s="307"/>
      <c r="R34" s="308">
        <v>23</v>
      </c>
      <c r="S34" s="323">
        <f>'CE1(2)'!B34</f>
        <v>0</v>
      </c>
      <c r="T34" s="324">
        <f>'CE1(2)'!C34</f>
        <v>0</v>
      </c>
      <c r="U34" s="325">
        <f>'CE1(2)'!E34</f>
        <v>0</v>
      </c>
      <c r="V34" s="325" t="str">
        <f>'CE1(2)'!G34</f>
        <v>0</v>
      </c>
      <c r="W34" s="326" t="str">
        <f>'CE1(2)'!K34</f>
        <v>0</v>
      </c>
      <c r="X34" s="325" t="str">
        <f>'CE1(2)'!M34</f>
        <v>0</v>
      </c>
      <c r="Y34" s="327" t="str">
        <f>'CE1(2)'!O34</f>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c r="A35" s="57">
        <v>24</v>
      </c>
      <c r="B35" s="287"/>
      <c r="C35" s="291"/>
      <c r="D35" s="404"/>
      <c r="E35" s="316"/>
      <c r="F35" s="413"/>
      <c r="G35" s="316" t="str">
        <f t="shared" si="1"/>
        <v>0</v>
      </c>
      <c r="H35" s="414"/>
      <c r="I35" s="319" t="str">
        <f t="shared" si="2"/>
        <v>0</v>
      </c>
      <c r="J35" s="415"/>
      <c r="K35" s="321" t="str">
        <f t="shared" si="3"/>
        <v>0</v>
      </c>
      <c r="L35" s="413"/>
      <c r="M35" s="316" t="str">
        <f t="shared" si="4"/>
        <v>0</v>
      </c>
      <c r="N35" s="413"/>
      <c r="O35" s="316" t="str">
        <f t="shared" si="5"/>
        <v>0</v>
      </c>
      <c r="P35" s="396">
        <f t="shared" si="6"/>
        <v>0</v>
      </c>
      <c r="Q35" s="307"/>
      <c r="R35" s="308">
        <v>24</v>
      </c>
      <c r="S35" s="323">
        <f>'CE1(2)'!B35</f>
        <v>0</v>
      </c>
      <c r="T35" s="324">
        <f>'CE1(2)'!C35</f>
        <v>0</v>
      </c>
      <c r="U35" s="325">
        <f>'CE1(2)'!E35</f>
        <v>0</v>
      </c>
      <c r="V35" s="325" t="str">
        <f>'CE1(2)'!G35</f>
        <v>0</v>
      </c>
      <c r="W35" s="326" t="str">
        <f>'CE1(2)'!K35</f>
        <v>0</v>
      </c>
      <c r="X35" s="325" t="str">
        <f>'CE1(2)'!M35</f>
        <v>0</v>
      </c>
      <c r="Y35" s="327" t="str">
        <f>'CE1(2)'!O35</f>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c r="A36" s="57">
        <v>25</v>
      </c>
      <c r="B36" s="287"/>
      <c r="C36" s="291"/>
      <c r="D36" s="404"/>
      <c r="E36" s="316"/>
      <c r="F36" s="413"/>
      <c r="G36" s="316" t="str">
        <f t="shared" si="1"/>
        <v>0</v>
      </c>
      <c r="H36" s="414"/>
      <c r="I36" s="319" t="str">
        <f t="shared" si="2"/>
        <v>0</v>
      </c>
      <c r="J36" s="415"/>
      <c r="K36" s="321" t="str">
        <f t="shared" si="3"/>
        <v>0</v>
      </c>
      <c r="L36" s="413"/>
      <c r="M36" s="316" t="str">
        <f t="shared" si="4"/>
        <v>0</v>
      </c>
      <c r="N36" s="413"/>
      <c r="O36" s="316" t="str">
        <f t="shared" si="5"/>
        <v>0</v>
      </c>
      <c r="P36" s="396">
        <f t="shared" si="6"/>
        <v>0</v>
      </c>
      <c r="Q36" s="307"/>
      <c r="R36" s="308">
        <v>25</v>
      </c>
      <c r="S36" s="323">
        <f>'CE1(2)'!B36</f>
        <v>0</v>
      </c>
      <c r="T36" s="324">
        <f>'CE1(2)'!C36</f>
        <v>0</v>
      </c>
      <c r="U36" s="325">
        <f>'CE1(2)'!E36</f>
        <v>0</v>
      </c>
      <c r="V36" s="325" t="str">
        <f>'CE1(2)'!G36</f>
        <v>0</v>
      </c>
      <c r="W36" s="326" t="str">
        <f>'CE1(2)'!K36</f>
        <v>0</v>
      </c>
      <c r="X36" s="325" t="str">
        <f>'CE1(2)'!M36</f>
        <v>0</v>
      </c>
      <c r="Y36" s="327" t="str">
        <f>'CE1(2)'!O36</f>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c r="A37" s="57">
        <v>26</v>
      </c>
      <c r="B37" s="287"/>
      <c r="C37" s="291"/>
      <c r="D37" s="404"/>
      <c r="E37" s="316"/>
      <c r="F37" s="413"/>
      <c r="G37" s="316" t="str">
        <f t="shared" si="1"/>
        <v>0</v>
      </c>
      <c r="H37" s="414"/>
      <c r="I37" s="319" t="str">
        <f t="shared" si="2"/>
        <v>0</v>
      </c>
      <c r="J37" s="415"/>
      <c r="K37" s="321" t="str">
        <f t="shared" si="3"/>
        <v>0</v>
      </c>
      <c r="L37" s="413"/>
      <c r="M37" s="316" t="str">
        <f t="shared" si="4"/>
        <v>0</v>
      </c>
      <c r="N37" s="413"/>
      <c r="O37" s="316" t="str">
        <f t="shared" si="5"/>
        <v>0</v>
      </c>
      <c r="P37" s="396">
        <f t="shared" si="6"/>
        <v>0</v>
      </c>
      <c r="Q37" s="307"/>
      <c r="R37" s="308">
        <v>26</v>
      </c>
      <c r="S37" s="323">
        <f>'CE1(2)'!B37</f>
        <v>0</v>
      </c>
      <c r="T37" s="324">
        <f>'CE1(2)'!C37</f>
        <v>0</v>
      </c>
      <c r="U37" s="325">
        <f>'CE1(2)'!E37</f>
        <v>0</v>
      </c>
      <c r="V37" s="325" t="str">
        <f>'CE1(2)'!G37</f>
        <v>0</v>
      </c>
      <c r="W37" s="326" t="str">
        <f>'CE1(2)'!K37</f>
        <v>0</v>
      </c>
      <c r="X37" s="325" t="str">
        <f>'CE1(2)'!M37</f>
        <v>0</v>
      </c>
      <c r="Y37" s="327" t="str">
        <f>'CE1(2)'!O37</f>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c r="A38" s="57">
        <v>27</v>
      </c>
      <c r="B38" s="287"/>
      <c r="C38" s="291"/>
      <c r="D38" s="404"/>
      <c r="E38" s="316"/>
      <c r="F38" s="413"/>
      <c r="G38" s="316" t="str">
        <f t="shared" si="1"/>
        <v>0</v>
      </c>
      <c r="H38" s="414"/>
      <c r="I38" s="319" t="str">
        <f t="shared" si="2"/>
        <v>0</v>
      </c>
      <c r="J38" s="415"/>
      <c r="K38" s="321" t="str">
        <f t="shared" si="3"/>
        <v>0</v>
      </c>
      <c r="L38" s="413"/>
      <c r="M38" s="316" t="str">
        <f t="shared" si="4"/>
        <v>0</v>
      </c>
      <c r="N38" s="413"/>
      <c r="O38" s="316" t="str">
        <f t="shared" si="5"/>
        <v>0</v>
      </c>
      <c r="P38" s="396">
        <f t="shared" si="6"/>
        <v>0</v>
      </c>
      <c r="Q38" s="307"/>
      <c r="R38" s="308">
        <v>27</v>
      </c>
      <c r="S38" s="323">
        <f>'CE1(2)'!B38</f>
        <v>0</v>
      </c>
      <c r="T38" s="324">
        <f>'CE1(2)'!C38</f>
        <v>0</v>
      </c>
      <c r="U38" s="325">
        <f>'CE1(2)'!E38</f>
        <v>0</v>
      </c>
      <c r="V38" s="325" t="str">
        <f>'CE1(2)'!G38</f>
        <v>0</v>
      </c>
      <c r="W38" s="326" t="str">
        <f>'CE1(2)'!K38</f>
        <v>0</v>
      </c>
      <c r="X38" s="325" t="str">
        <f>'CE1(2)'!M38</f>
        <v>0</v>
      </c>
      <c r="Y38" s="327" t="str">
        <f>'CE1(2)'!O38</f>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c r="A39" s="57">
        <v>28</v>
      </c>
      <c r="B39" s="287"/>
      <c r="C39" s="291"/>
      <c r="D39" s="404"/>
      <c r="E39" s="316"/>
      <c r="F39" s="413"/>
      <c r="G39" s="316" t="str">
        <f t="shared" si="1"/>
        <v>0</v>
      </c>
      <c r="H39" s="414"/>
      <c r="I39" s="319" t="str">
        <f t="shared" si="2"/>
        <v>0</v>
      </c>
      <c r="J39" s="415"/>
      <c r="K39" s="321" t="str">
        <f t="shared" si="3"/>
        <v>0</v>
      </c>
      <c r="L39" s="413"/>
      <c r="M39" s="316" t="str">
        <f t="shared" si="4"/>
        <v>0</v>
      </c>
      <c r="N39" s="413"/>
      <c r="O39" s="316" t="str">
        <f t="shared" si="5"/>
        <v>0</v>
      </c>
      <c r="P39" s="396">
        <f t="shared" si="6"/>
        <v>0</v>
      </c>
      <c r="Q39" s="307"/>
      <c r="R39" s="308">
        <v>28</v>
      </c>
      <c r="S39" s="323">
        <f>'CE1(2)'!B39</f>
        <v>0</v>
      </c>
      <c r="T39" s="324">
        <f>'CE1(2)'!C39</f>
        <v>0</v>
      </c>
      <c r="U39" s="325">
        <f>'CE1(2)'!E39</f>
        <v>0</v>
      </c>
      <c r="V39" s="325" t="str">
        <f>'CE1(2)'!G39</f>
        <v>0</v>
      </c>
      <c r="W39" s="326" t="str">
        <f>'CE1(2)'!K39</f>
        <v>0</v>
      </c>
      <c r="X39" s="325" t="str">
        <f>'CE1(2)'!M39</f>
        <v>0</v>
      </c>
      <c r="Y39" s="327" t="str">
        <f>'CE1(2)'!O39</f>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c r="A40" s="57">
        <v>29</v>
      </c>
      <c r="B40" s="287"/>
      <c r="C40" s="291"/>
      <c r="D40" s="404"/>
      <c r="E40" s="316"/>
      <c r="F40" s="413"/>
      <c r="G40" s="316" t="str">
        <f t="shared" si="1"/>
        <v>0</v>
      </c>
      <c r="H40" s="414"/>
      <c r="I40" s="319" t="str">
        <f t="shared" si="2"/>
        <v>0</v>
      </c>
      <c r="J40" s="415"/>
      <c r="K40" s="321" t="str">
        <f t="shared" si="3"/>
        <v>0</v>
      </c>
      <c r="L40" s="413"/>
      <c r="M40" s="316" t="str">
        <f t="shared" si="4"/>
        <v>0</v>
      </c>
      <c r="N40" s="413"/>
      <c r="O40" s="316" t="str">
        <f t="shared" si="5"/>
        <v>0</v>
      </c>
      <c r="P40" s="396">
        <f t="shared" si="6"/>
        <v>0</v>
      </c>
      <c r="Q40" s="307"/>
      <c r="R40" s="308">
        <v>29</v>
      </c>
      <c r="S40" s="323">
        <f>'CE1(2)'!B40</f>
        <v>0</v>
      </c>
      <c r="T40" s="324">
        <f>'CE1(2)'!C40</f>
        <v>0</v>
      </c>
      <c r="U40" s="325">
        <f>'CE1(2)'!E40</f>
        <v>0</v>
      </c>
      <c r="V40" s="325" t="str">
        <f>'CE1(2)'!G40</f>
        <v>0</v>
      </c>
      <c r="W40" s="326" t="str">
        <f>'CE1(2)'!K40</f>
        <v>0</v>
      </c>
      <c r="X40" s="325" t="str">
        <f>'CE1(2)'!M40</f>
        <v>0</v>
      </c>
      <c r="Y40" s="327" t="str">
        <f>'CE1(2)'!O40</f>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c r="A41" s="57">
        <v>30</v>
      </c>
      <c r="B41" s="287"/>
      <c r="C41" s="291"/>
      <c r="D41" s="404"/>
      <c r="E41" s="316"/>
      <c r="F41" s="413"/>
      <c r="G41" s="316" t="str">
        <f t="shared" si="1"/>
        <v>0</v>
      </c>
      <c r="H41" s="414"/>
      <c r="I41" s="319" t="str">
        <f t="shared" si="2"/>
        <v>0</v>
      </c>
      <c r="J41" s="415"/>
      <c r="K41" s="321" t="str">
        <f t="shared" si="3"/>
        <v>0</v>
      </c>
      <c r="L41" s="413"/>
      <c r="M41" s="316" t="str">
        <f t="shared" si="4"/>
        <v>0</v>
      </c>
      <c r="N41" s="413"/>
      <c r="O41" s="316" t="str">
        <f t="shared" si="5"/>
        <v>0</v>
      </c>
      <c r="P41" s="396">
        <f t="shared" si="6"/>
        <v>0</v>
      </c>
      <c r="Q41" s="307"/>
      <c r="R41" s="308">
        <v>30</v>
      </c>
      <c r="S41" s="323">
        <f>'CE1(2)'!B41</f>
        <v>0</v>
      </c>
      <c r="T41" s="324">
        <f>'CE1(2)'!C41</f>
        <v>0</v>
      </c>
      <c r="U41" s="325">
        <f>'CE1(2)'!E41</f>
        <v>0</v>
      </c>
      <c r="V41" s="325" t="str">
        <f>'CE1(2)'!G41</f>
        <v>0</v>
      </c>
      <c r="W41" s="326" t="str">
        <f>'CE1(2)'!K41</f>
        <v>0</v>
      </c>
      <c r="X41" s="325" t="str">
        <f>'CE1(2)'!M41</f>
        <v>0</v>
      </c>
      <c r="Y41" s="327" t="str">
        <f>'CE1(2)'!O41</f>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c r="A42" s="57">
        <v>31</v>
      </c>
      <c r="B42" s="287"/>
      <c r="C42" s="291"/>
      <c r="D42" s="404"/>
      <c r="E42" s="316"/>
      <c r="F42" s="413"/>
      <c r="G42" s="316" t="str">
        <f t="shared" si="1"/>
        <v>0</v>
      </c>
      <c r="H42" s="414"/>
      <c r="I42" s="319" t="str">
        <f t="shared" si="2"/>
        <v>0</v>
      </c>
      <c r="J42" s="415"/>
      <c r="K42" s="321" t="str">
        <f t="shared" si="3"/>
        <v>0</v>
      </c>
      <c r="L42" s="413"/>
      <c r="M42" s="316" t="str">
        <f t="shared" si="4"/>
        <v>0</v>
      </c>
      <c r="N42" s="413"/>
      <c r="O42" s="316" t="str">
        <f t="shared" si="5"/>
        <v>0</v>
      </c>
      <c r="P42" s="396">
        <f t="shared" si="6"/>
        <v>0</v>
      </c>
      <c r="Q42" s="307"/>
      <c r="R42" s="308">
        <v>31</v>
      </c>
      <c r="S42" s="323">
        <f>'CE1(2)'!B42</f>
        <v>0</v>
      </c>
      <c r="T42" s="324">
        <f>'CE1(2)'!C42</f>
        <v>0</v>
      </c>
      <c r="U42" s="325">
        <f>'CE1(2)'!E42</f>
        <v>0</v>
      </c>
      <c r="V42" s="325" t="str">
        <f>'CE1(2)'!G42</f>
        <v>0</v>
      </c>
      <c r="W42" s="326" t="str">
        <f>'CE1(2)'!K42</f>
        <v>0</v>
      </c>
      <c r="X42" s="325" t="str">
        <f>'CE1(2)'!M42</f>
        <v>0</v>
      </c>
      <c r="Y42" s="327" t="str">
        <f>'CE1(2)'!O42</f>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c r="A43" s="57">
        <v>32</v>
      </c>
      <c r="B43" s="287"/>
      <c r="C43" s="291"/>
      <c r="D43" s="404"/>
      <c r="E43" s="316"/>
      <c r="F43" s="413"/>
      <c r="G43" s="316" t="str">
        <f t="shared" si="1"/>
        <v>0</v>
      </c>
      <c r="H43" s="414"/>
      <c r="I43" s="319" t="str">
        <f t="shared" si="2"/>
        <v>0</v>
      </c>
      <c r="J43" s="415"/>
      <c r="K43" s="321" t="str">
        <f t="shared" si="3"/>
        <v>0</v>
      </c>
      <c r="L43" s="413"/>
      <c r="M43" s="316" t="str">
        <f t="shared" si="4"/>
        <v>0</v>
      </c>
      <c r="N43" s="413"/>
      <c r="O43" s="316" t="str">
        <f t="shared" si="5"/>
        <v>0</v>
      </c>
      <c r="P43" s="396">
        <f t="shared" si="6"/>
        <v>0</v>
      </c>
      <c r="Q43" s="307"/>
      <c r="R43" s="308">
        <v>32</v>
      </c>
      <c r="S43" s="323">
        <f>'CE1(2)'!B43</f>
        <v>0</v>
      </c>
      <c r="T43" s="324">
        <f>'CE1(2)'!C43</f>
        <v>0</v>
      </c>
      <c r="U43" s="325">
        <f>'CE1(2)'!E43</f>
        <v>0</v>
      </c>
      <c r="V43" s="325" t="str">
        <f>'CE1(2)'!G43</f>
        <v>0</v>
      </c>
      <c r="W43" s="326" t="str">
        <f>'CE1(2)'!K43</f>
        <v>0</v>
      </c>
      <c r="X43" s="325" t="str">
        <f>'CE1(2)'!M43</f>
        <v>0</v>
      </c>
      <c r="Y43" s="327" t="str">
        <f>'CE1(2)'!O43</f>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c r="A44" s="57">
        <v>33</v>
      </c>
      <c r="B44" s="287"/>
      <c r="C44" s="291"/>
      <c r="D44" s="404"/>
      <c r="E44" s="316"/>
      <c r="F44" s="413"/>
      <c r="G44" s="316" t="str">
        <f t="shared" si="1"/>
        <v>0</v>
      </c>
      <c r="H44" s="414"/>
      <c r="I44" s="319" t="str">
        <f t="shared" si="2"/>
        <v>0</v>
      </c>
      <c r="J44" s="415"/>
      <c r="K44" s="321" t="str">
        <f t="shared" si="3"/>
        <v>0</v>
      </c>
      <c r="L44" s="413"/>
      <c r="M44" s="316" t="str">
        <f t="shared" si="4"/>
        <v>0</v>
      </c>
      <c r="N44" s="413"/>
      <c r="O44" s="316" t="str">
        <f t="shared" si="5"/>
        <v>0</v>
      </c>
      <c r="P44" s="396">
        <f t="shared" si="6"/>
        <v>0</v>
      </c>
      <c r="Q44" s="307"/>
      <c r="R44" s="308">
        <v>33</v>
      </c>
      <c r="S44" s="323">
        <f>'CE1(2)'!B44</f>
        <v>0</v>
      </c>
      <c r="T44" s="324">
        <f>'CE1(2)'!C44</f>
        <v>0</v>
      </c>
      <c r="U44" s="325">
        <f>'CE1(2)'!E44</f>
        <v>0</v>
      </c>
      <c r="V44" s="325" t="str">
        <f>'CE1(2)'!G44</f>
        <v>0</v>
      </c>
      <c r="W44" s="326" t="str">
        <f>'CE1(2)'!K44</f>
        <v>0</v>
      </c>
      <c r="X44" s="325" t="str">
        <f>'CE1(2)'!M44</f>
        <v>0</v>
      </c>
      <c r="Y44" s="327" t="str">
        <f>'CE1(2)'!O44</f>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c r="A45" s="57">
        <v>34</v>
      </c>
      <c r="B45" s="287"/>
      <c r="C45" s="291"/>
      <c r="D45" s="404"/>
      <c r="E45" s="316"/>
      <c r="F45" s="413"/>
      <c r="G45" s="316" t="str">
        <f t="shared" si="1"/>
        <v>0</v>
      </c>
      <c r="H45" s="414"/>
      <c r="I45" s="319" t="str">
        <f t="shared" si="2"/>
        <v>0</v>
      </c>
      <c r="J45" s="415"/>
      <c r="K45" s="321" t="str">
        <f t="shared" si="3"/>
        <v>0</v>
      </c>
      <c r="L45" s="413"/>
      <c r="M45" s="316" t="str">
        <f t="shared" si="4"/>
        <v>0</v>
      </c>
      <c r="N45" s="413"/>
      <c r="O45" s="316" t="str">
        <f t="shared" si="5"/>
        <v>0</v>
      </c>
      <c r="P45" s="396">
        <f t="shared" si="6"/>
        <v>0</v>
      </c>
      <c r="Q45" s="307"/>
      <c r="R45" s="308">
        <v>34</v>
      </c>
      <c r="S45" s="323">
        <f>'CE1(2)'!B45</f>
        <v>0</v>
      </c>
      <c r="T45" s="324">
        <f>'CE1(2)'!C45</f>
        <v>0</v>
      </c>
      <c r="U45" s="325">
        <f>'CE1(2)'!E45</f>
        <v>0</v>
      </c>
      <c r="V45" s="325" t="str">
        <f>'CE1(2)'!G45</f>
        <v>0</v>
      </c>
      <c r="W45" s="326" t="str">
        <f>'CE1(2)'!K45</f>
        <v>0</v>
      </c>
      <c r="X45" s="325" t="str">
        <f>'CE1(2)'!M45</f>
        <v>0</v>
      </c>
      <c r="Y45" s="327" t="str">
        <f>'CE1(2)'!O45</f>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c r="A46" s="81">
        <v>35</v>
      </c>
      <c r="B46" s="288"/>
      <c r="C46" s="292"/>
      <c r="D46" s="416"/>
      <c r="E46" s="331"/>
      <c r="F46" s="417"/>
      <c r="G46" s="331" t="str">
        <f t="shared" si="1"/>
        <v>0</v>
      </c>
      <c r="H46" s="418"/>
      <c r="I46" s="334" t="str">
        <f t="shared" si="2"/>
        <v>0</v>
      </c>
      <c r="J46" s="419"/>
      <c r="K46" s="336" t="str">
        <f t="shared" si="3"/>
        <v>0</v>
      </c>
      <c r="L46" s="417"/>
      <c r="M46" s="331" t="str">
        <f t="shared" si="4"/>
        <v>0</v>
      </c>
      <c r="N46" s="417"/>
      <c r="O46" s="331" t="str">
        <f t="shared" si="5"/>
        <v>0</v>
      </c>
      <c r="P46" s="400">
        <f t="shared" si="6"/>
        <v>0</v>
      </c>
      <c r="Q46" s="307"/>
      <c r="R46" s="308">
        <v>35</v>
      </c>
      <c r="S46" s="401">
        <f>'CE1(2)'!B46</f>
        <v>0</v>
      </c>
      <c r="T46" s="338">
        <f>'CE1(2)'!C46</f>
        <v>0</v>
      </c>
      <c r="U46" s="420">
        <f>'CE1(2)'!E46</f>
        <v>0</v>
      </c>
      <c r="V46" s="420" t="str">
        <f>'CE1(2)'!G46</f>
        <v>0</v>
      </c>
      <c r="W46" s="421" t="str">
        <f>'CE1(2)'!K46</f>
        <v>0</v>
      </c>
      <c r="X46" s="420" t="str">
        <f>'CE1(2)'!M46</f>
        <v>0</v>
      </c>
      <c r="Y46" s="422" t="str">
        <f>'CE1(2)'!O46</f>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ht="29.25" customHeight="1" thickBot="1">
      <c r="A47" s="80"/>
      <c r="B47" s="148"/>
      <c r="C47" s="509" t="s">
        <v>115</v>
      </c>
      <c r="D47" s="82"/>
      <c r="E47" s="150"/>
      <c r="F47" s="79"/>
      <c r="G47" s="150">
        <f>SUM(G12:G46)</f>
        <v>0</v>
      </c>
      <c r="H47" s="79"/>
      <c r="I47" s="298">
        <f>SUM(I12:I46)</f>
        <v>0</v>
      </c>
      <c r="J47" s="79"/>
      <c r="K47" s="294">
        <f>SUM(K12:K46)</f>
        <v>0</v>
      </c>
      <c r="L47" s="79"/>
      <c r="M47" s="150">
        <f>SUM(M12:M46)</f>
        <v>0</v>
      </c>
      <c r="N47" s="79"/>
      <c r="O47" s="151">
        <f>SUM(O12:O46)</f>
        <v>0</v>
      </c>
      <c r="P47" s="86">
        <f>SUM(P12:P46)</f>
        <v>0</v>
      </c>
      <c r="Q47" s="95"/>
      <c r="R47" s="80"/>
      <c r="S47" s="148">
        <f>B47</f>
        <v>0</v>
      </c>
      <c r="T47" s="511" t="s">
        <v>115</v>
      </c>
      <c r="U47" s="152">
        <f>E47</f>
        <v>0</v>
      </c>
      <c r="V47" s="152">
        <f>SUM(V12:V46)</f>
        <v>0</v>
      </c>
      <c r="W47" s="152">
        <f>SUM(W12:W46)</f>
        <v>0</v>
      </c>
      <c r="X47" s="152">
        <f>SUM(X12:X46)</f>
        <v>0</v>
      </c>
      <c r="Y47" s="152">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2:119" ht="14.25" customHeight="1" thickBot="1">
      <c r="B48" s="74"/>
      <c r="C48" s="510"/>
      <c r="D48" s="343"/>
      <c r="E48" s="525" t="s">
        <v>95</v>
      </c>
      <c r="F48" s="526"/>
      <c r="G48" s="526"/>
      <c r="H48" s="526"/>
      <c r="I48" s="527"/>
      <c r="J48" s="526"/>
      <c r="K48" s="526"/>
      <c r="L48" s="526"/>
      <c r="M48" s="526"/>
      <c r="N48" s="526"/>
      <c r="O48" s="526"/>
      <c r="P48" s="344"/>
      <c r="Q48" s="345"/>
      <c r="R48" s="346"/>
      <c r="S48" s="74"/>
      <c r="T48" s="512"/>
      <c r="U48" s="525" t="s">
        <v>95</v>
      </c>
      <c r="V48" s="526"/>
      <c r="W48" s="526"/>
      <c r="X48" s="526"/>
      <c r="Y48" s="542"/>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3:119" ht="12.75" customHeight="1">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25">
    <mergeCell ref="Z10:Z11"/>
    <mergeCell ref="S10:S11"/>
    <mergeCell ref="N10:O10"/>
    <mergeCell ref="T10:T11"/>
    <mergeCell ref="P9:P11"/>
    <mergeCell ref="N9:O9"/>
    <mergeCell ref="B9:B11"/>
    <mergeCell ref="C9:C11"/>
    <mergeCell ref="H10:K10"/>
    <mergeCell ref="C47:C48"/>
    <mergeCell ref="T47:T48"/>
    <mergeCell ref="E48:O48"/>
    <mergeCell ref="L9:M9"/>
    <mergeCell ref="L10:M10"/>
    <mergeCell ref="H9:K9"/>
    <mergeCell ref="D9:E9"/>
    <mergeCell ref="U48:Y48"/>
    <mergeCell ref="C6:F6"/>
    <mergeCell ref="L6:O6"/>
    <mergeCell ref="T6:V6"/>
    <mergeCell ref="X6:Y6"/>
    <mergeCell ref="D11:E11"/>
    <mergeCell ref="D10:E10"/>
    <mergeCell ref="F9:G9"/>
    <mergeCell ref="F10:G10"/>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6" r:id="rId2"/>
  <colBreaks count="5" manualBreakCount="5">
    <brk id="17" max="49" man="1"/>
    <brk id="31" max="50" man="1"/>
    <brk id="45" max="50" man="1"/>
    <brk id="59" max="50" man="1"/>
    <brk id="101" max="53" man="1"/>
  </colBreaks>
  <drawing r:id="rId1"/>
</worksheet>
</file>

<file path=xl/worksheets/sheet7.xml><?xml version="1.0" encoding="utf-8"?>
<worksheet xmlns="http://schemas.openxmlformats.org/spreadsheetml/2006/main" xmlns:r="http://schemas.openxmlformats.org/officeDocument/2006/relationships">
  <dimension ref="A1:DO69"/>
  <sheetViews>
    <sheetView zoomScalePageLayoutView="0" workbookViewId="0" topLeftCell="A1">
      <selection activeCell="E18" sqref="E18"/>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140625" style="0" customWidth="1"/>
    <col min="9" max="9" width="7.00390625" style="0" customWidth="1"/>
    <col min="10" max="10" width="8.57421875" style="0" customWidth="1"/>
    <col min="11" max="11" width="8.28125" style="0" bestFit="1"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3:119" ht="21" customHeight="1" thickBot="1">
      <c r="C1" s="143" t="s">
        <v>93</v>
      </c>
      <c r="D1" s="120"/>
      <c r="E1" s="120"/>
      <c r="F1" s="121"/>
      <c r="G1" s="121"/>
      <c r="H1" s="121"/>
      <c r="I1" s="121"/>
      <c r="J1" s="121"/>
      <c r="K1" s="121"/>
      <c r="L1" s="121"/>
      <c r="M1" s="121"/>
      <c r="N1" s="145"/>
      <c r="O1" s="55"/>
      <c r="P1" s="55"/>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3:119" ht="5.25" customHeight="1" thickBot="1">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2:119" ht="18" customHeight="1">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2:119" ht="18" customHeight="1" thickBot="1">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2:119" ht="13.5" customHeight="1">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50" t="s">
        <v>111</v>
      </c>
      <c r="C6" s="543">
        <f>'Fiche de résultats école'!B9</f>
        <v>0</v>
      </c>
      <c r="D6" s="544"/>
      <c r="E6" s="544"/>
      <c r="F6" s="545"/>
      <c r="H6" s="50" t="s">
        <v>112</v>
      </c>
      <c r="I6" s="50"/>
      <c r="J6" s="50"/>
      <c r="K6" s="2"/>
      <c r="L6" s="543" t="s">
        <v>7</v>
      </c>
      <c r="M6" s="544"/>
      <c r="N6" s="544"/>
      <c r="O6" s="545"/>
      <c r="S6" s="50" t="s">
        <v>111</v>
      </c>
      <c r="T6" s="543">
        <f>C6</f>
        <v>0</v>
      </c>
      <c r="U6" s="544"/>
      <c r="V6" s="545"/>
      <c r="W6" s="50" t="s">
        <v>113</v>
      </c>
      <c r="X6" s="543" t="str">
        <f>L6</f>
        <v>CE2</v>
      </c>
      <c r="Y6" s="545"/>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2:119" ht="15" customHeight="1">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4:119" ht="16.5" thickBot="1">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2:119" ht="14.25" customHeight="1" thickBot="1">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2:119" ht="14.25" customHeight="1" thickBot="1">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2:119" ht="17.25" customHeight="1" thickBot="1">
      <c r="B11" s="536"/>
      <c r="C11" s="538"/>
      <c r="D11" s="523" t="s">
        <v>153</v>
      </c>
      <c r="E11" s="524"/>
      <c r="F11" s="251" t="s">
        <v>91</v>
      </c>
      <c r="G11" s="252" t="s">
        <v>92</v>
      </c>
      <c r="H11" s="198" t="s">
        <v>155</v>
      </c>
      <c r="I11" s="199" t="s">
        <v>154</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49" customFormat="1" ht="15.75" customHeight="1">
      <c r="A12" s="57">
        <v>1</v>
      </c>
      <c r="B12" s="289"/>
      <c r="C12" s="290"/>
      <c r="D12" s="402"/>
      <c r="E12" s="300"/>
      <c r="F12" s="386"/>
      <c r="G12" s="387" t="str">
        <f>IF(F12="","0",(IF(F12&lt;30,1,(IF(F12&lt;32,2,(IF(F12&lt;34,3,(IF(F12&lt;36,4,5)))))))))</f>
        <v>0</v>
      </c>
      <c r="H12" s="388"/>
      <c r="I12" s="403" t="str">
        <f>IF(H12="","0",(IF(H12&lt;110,1,(IF(H12&lt;150,2,(IF(H12&lt;180,3,(IF(H12&lt;220,4,5)))))))))</f>
        <v>0</v>
      </c>
      <c r="J12" s="389"/>
      <c r="K12" s="305" t="str">
        <f>IF(J12="","0",(IF(J12&lt;90,1,(IF(J12&lt;130,2,(IF(J12&lt;170,3,(IF(J12&lt;210,4,5)))))))))</f>
        <v>0</v>
      </c>
      <c r="L12" s="390"/>
      <c r="M12" s="300" t="str">
        <f>IF(L12="","0",(IF(L12&lt;7,1,(IF(L12&lt;9,2,(IF(L12&lt;11,3,(IF(L12&lt;13,4,5)))))))))</f>
        <v>0</v>
      </c>
      <c r="N12" s="390"/>
      <c r="O12" s="300" t="str">
        <f>IF(N12="","0",(IF(N12&lt;8,1,(IF(N12&lt;11,2,(IF(N12&lt;14,3,(IF(N12&lt;16,4,5)))))))))</f>
        <v>0</v>
      </c>
      <c r="P12" s="391">
        <f>SUM(E12,G12,I12,K12,M12,O12)</f>
        <v>0</v>
      </c>
      <c r="Q12" s="307"/>
      <c r="R12" s="308">
        <v>1</v>
      </c>
      <c r="S12" s="309">
        <f>'CE2'!B12</f>
        <v>0</v>
      </c>
      <c r="T12" s="310">
        <f>'CE2'!C12</f>
        <v>0</v>
      </c>
      <c r="U12" s="311">
        <f>'CP'!E12</f>
        <v>0</v>
      </c>
      <c r="V12" s="311" t="str">
        <f>G12</f>
        <v>0</v>
      </c>
      <c r="W12" s="312">
        <f>I12+K12</f>
        <v>0</v>
      </c>
      <c r="X12" s="311" t="str">
        <f>M12</f>
        <v>0</v>
      </c>
      <c r="Y12" s="313" t="str">
        <f>O12</f>
        <v>0</v>
      </c>
      <c r="Z12" s="314">
        <f aca="true" t="shared" si="0" ref="Z12:Z46">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c r="A13" s="57">
        <v>2</v>
      </c>
      <c r="B13" s="287"/>
      <c r="C13" s="291"/>
      <c r="D13" s="404"/>
      <c r="E13" s="316"/>
      <c r="F13" s="393"/>
      <c r="G13" s="316" t="str">
        <f aca="true" t="shared" si="1" ref="G13:G46">IF(F13="","0",(IF(F13&lt;30,1,(IF(F13&lt;32,2,(IF(F13&lt;34,3,(IF(F13&lt;36,4,5)))))))))</f>
        <v>0</v>
      </c>
      <c r="H13" s="394"/>
      <c r="I13" s="405" t="str">
        <f aca="true" t="shared" si="2" ref="I13:I46">IF(H13="","0",(IF(H13&lt;110,1,(IF(H13&lt;150,2,(IF(H13&lt;180,3,(IF(H13&lt;220,4,5)))))))))</f>
        <v>0</v>
      </c>
      <c r="J13" s="395"/>
      <c r="K13" s="321" t="str">
        <f aca="true" t="shared" si="3" ref="K13:K46">IF(J13="","0",(IF(J13&lt;90,1,(IF(J13&lt;130,2,(IF(J13&lt;170,3,(IF(J13&lt;210,4,5)))))))))</f>
        <v>0</v>
      </c>
      <c r="L13" s="393"/>
      <c r="M13" s="316" t="str">
        <f aca="true" t="shared" si="4" ref="M13:M46">IF(L13="","0",(IF(L13&lt;7,1,(IF(L13&lt;9,2,(IF(L13&lt;11,3,(IF(L13&lt;13,4,5)))))))))</f>
        <v>0</v>
      </c>
      <c r="N13" s="393"/>
      <c r="O13" s="316" t="str">
        <f aca="true" t="shared" si="5" ref="O13:O46">IF(N13="","0",(IF(N13&lt;8,1,(IF(N13&lt;11,2,(IF(N13&lt;14,3,(IF(N13&lt;16,4,5)))))))))</f>
        <v>0</v>
      </c>
      <c r="P13" s="396">
        <f aca="true" t="shared" si="6" ref="P13:P46">SUM(E13,G13,I13,K13,M13,O13)</f>
        <v>0</v>
      </c>
      <c r="Q13" s="307"/>
      <c r="R13" s="308">
        <v>2</v>
      </c>
      <c r="S13" s="323">
        <f>'CE2'!B13</f>
        <v>0</v>
      </c>
      <c r="T13" s="324">
        <f>'CE2'!C13</f>
        <v>0</v>
      </c>
      <c r="U13" s="325">
        <f>'CE2'!E13</f>
        <v>0</v>
      </c>
      <c r="V13" s="325" t="str">
        <f aca="true" t="shared" si="7" ref="V13:V46">G13</f>
        <v>0</v>
      </c>
      <c r="W13" s="326">
        <f aca="true" t="shared" si="8" ref="W13:W46">I13+K13</f>
        <v>0</v>
      </c>
      <c r="X13" s="325" t="str">
        <f aca="true" t="shared" si="9" ref="X13:X46">M13</f>
        <v>0</v>
      </c>
      <c r="Y13" s="327" t="str">
        <f aca="true" t="shared" si="10" ref="Y13:Y46">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c r="A14" s="57">
        <v>3</v>
      </c>
      <c r="B14" s="287"/>
      <c r="C14" s="291"/>
      <c r="D14" s="404"/>
      <c r="E14" s="316"/>
      <c r="F14" s="393"/>
      <c r="G14" s="316" t="str">
        <f t="shared" si="1"/>
        <v>0</v>
      </c>
      <c r="H14" s="394"/>
      <c r="I14" s="405" t="str">
        <f t="shared" si="2"/>
        <v>0</v>
      </c>
      <c r="J14" s="395"/>
      <c r="K14" s="321" t="str">
        <f t="shared" si="3"/>
        <v>0</v>
      </c>
      <c r="L14" s="393"/>
      <c r="M14" s="316" t="str">
        <f t="shared" si="4"/>
        <v>0</v>
      </c>
      <c r="N14" s="393"/>
      <c r="O14" s="316" t="str">
        <f t="shared" si="5"/>
        <v>0</v>
      </c>
      <c r="P14" s="396">
        <f t="shared" si="6"/>
        <v>0</v>
      </c>
      <c r="Q14" s="307"/>
      <c r="R14" s="308">
        <v>3</v>
      </c>
      <c r="S14" s="323">
        <f>'CE2'!B14</f>
        <v>0</v>
      </c>
      <c r="T14" s="324">
        <f>'CE2'!C14</f>
        <v>0</v>
      </c>
      <c r="U14" s="325">
        <f>'CE2'!E14</f>
        <v>0</v>
      </c>
      <c r="V14" s="325" t="str">
        <f t="shared" si="7"/>
        <v>0</v>
      </c>
      <c r="W14" s="326">
        <f t="shared" si="8"/>
        <v>0</v>
      </c>
      <c r="X14" s="325" t="str">
        <f t="shared" si="9"/>
        <v>0</v>
      </c>
      <c r="Y14" s="327" t="str">
        <f t="shared" si="10"/>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c r="A15" s="57">
        <v>4</v>
      </c>
      <c r="B15" s="287"/>
      <c r="C15" s="291"/>
      <c r="D15" s="404"/>
      <c r="E15" s="316"/>
      <c r="F15" s="393"/>
      <c r="G15" s="316" t="str">
        <f t="shared" si="1"/>
        <v>0</v>
      </c>
      <c r="H15" s="394"/>
      <c r="I15" s="405" t="str">
        <f t="shared" si="2"/>
        <v>0</v>
      </c>
      <c r="J15" s="395"/>
      <c r="K15" s="321" t="str">
        <f t="shared" si="3"/>
        <v>0</v>
      </c>
      <c r="L15" s="393"/>
      <c r="M15" s="316" t="str">
        <f t="shared" si="4"/>
        <v>0</v>
      </c>
      <c r="N15" s="393"/>
      <c r="O15" s="316" t="str">
        <f t="shared" si="5"/>
        <v>0</v>
      </c>
      <c r="P15" s="396">
        <f t="shared" si="6"/>
        <v>0</v>
      </c>
      <c r="Q15" s="307"/>
      <c r="R15" s="308">
        <v>4</v>
      </c>
      <c r="S15" s="323">
        <f>'CE2'!B15</f>
        <v>0</v>
      </c>
      <c r="T15" s="324">
        <f>'CE2'!C15</f>
        <v>0</v>
      </c>
      <c r="U15" s="325">
        <f>'CE2'!E15</f>
        <v>0</v>
      </c>
      <c r="V15" s="325" t="str">
        <f t="shared" si="7"/>
        <v>0</v>
      </c>
      <c r="W15" s="326">
        <f t="shared" si="8"/>
        <v>0</v>
      </c>
      <c r="X15" s="325" t="str">
        <f t="shared" si="9"/>
        <v>0</v>
      </c>
      <c r="Y15" s="327" t="str">
        <f t="shared" si="10"/>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c r="A16" s="57">
        <v>5</v>
      </c>
      <c r="B16" s="287"/>
      <c r="C16" s="291"/>
      <c r="D16" s="404"/>
      <c r="E16" s="316"/>
      <c r="F16" s="393"/>
      <c r="G16" s="316" t="str">
        <f t="shared" si="1"/>
        <v>0</v>
      </c>
      <c r="H16" s="394"/>
      <c r="I16" s="405" t="str">
        <f t="shared" si="2"/>
        <v>0</v>
      </c>
      <c r="J16" s="395"/>
      <c r="K16" s="321" t="str">
        <f t="shared" si="3"/>
        <v>0</v>
      </c>
      <c r="L16" s="393"/>
      <c r="M16" s="316" t="str">
        <f t="shared" si="4"/>
        <v>0</v>
      </c>
      <c r="N16" s="393"/>
      <c r="O16" s="316" t="str">
        <f t="shared" si="5"/>
        <v>0</v>
      </c>
      <c r="P16" s="396">
        <f t="shared" si="6"/>
        <v>0</v>
      </c>
      <c r="Q16" s="307"/>
      <c r="R16" s="308">
        <v>5</v>
      </c>
      <c r="S16" s="323">
        <f>'CE2'!B16</f>
        <v>0</v>
      </c>
      <c r="T16" s="324">
        <f>'CE2'!C16</f>
        <v>0</v>
      </c>
      <c r="U16" s="325">
        <f>'CE2'!E16</f>
        <v>0</v>
      </c>
      <c r="V16" s="325" t="str">
        <f t="shared" si="7"/>
        <v>0</v>
      </c>
      <c r="W16" s="326">
        <f t="shared" si="8"/>
        <v>0</v>
      </c>
      <c r="X16" s="325" t="str">
        <f t="shared" si="9"/>
        <v>0</v>
      </c>
      <c r="Y16" s="327" t="str">
        <f t="shared" si="10"/>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c r="A17" s="57">
        <v>6</v>
      </c>
      <c r="B17" s="287"/>
      <c r="C17" s="291"/>
      <c r="D17" s="404"/>
      <c r="E17" s="316"/>
      <c r="F17" s="393"/>
      <c r="G17" s="316" t="str">
        <f t="shared" si="1"/>
        <v>0</v>
      </c>
      <c r="H17" s="394"/>
      <c r="I17" s="405" t="str">
        <f t="shared" si="2"/>
        <v>0</v>
      </c>
      <c r="J17" s="395"/>
      <c r="K17" s="321" t="str">
        <f t="shared" si="3"/>
        <v>0</v>
      </c>
      <c r="L17" s="393"/>
      <c r="M17" s="316" t="str">
        <f t="shared" si="4"/>
        <v>0</v>
      </c>
      <c r="N17" s="393"/>
      <c r="O17" s="316" t="str">
        <f t="shared" si="5"/>
        <v>0</v>
      </c>
      <c r="P17" s="396">
        <f t="shared" si="6"/>
        <v>0</v>
      </c>
      <c r="Q17" s="307"/>
      <c r="R17" s="308">
        <v>6</v>
      </c>
      <c r="S17" s="323">
        <f>'CE2'!B17</f>
        <v>0</v>
      </c>
      <c r="T17" s="324">
        <f>'CE2'!C17</f>
        <v>0</v>
      </c>
      <c r="U17" s="325">
        <f>'CE2'!E17</f>
        <v>0</v>
      </c>
      <c r="V17" s="325" t="str">
        <f t="shared" si="7"/>
        <v>0</v>
      </c>
      <c r="W17" s="326">
        <f t="shared" si="8"/>
        <v>0</v>
      </c>
      <c r="X17" s="325" t="str">
        <f t="shared" si="9"/>
        <v>0</v>
      </c>
      <c r="Y17" s="327" t="str">
        <f t="shared" si="10"/>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c r="A18" s="57">
        <v>7</v>
      </c>
      <c r="B18" s="287"/>
      <c r="C18" s="291"/>
      <c r="D18" s="404"/>
      <c r="E18" s="316"/>
      <c r="F18" s="393"/>
      <c r="G18" s="316" t="str">
        <f t="shared" si="1"/>
        <v>0</v>
      </c>
      <c r="H18" s="394"/>
      <c r="I18" s="405" t="str">
        <f t="shared" si="2"/>
        <v>0</v>
      </c>
      <c r="J18" s="395"/>
      <c r="K18" s="321" t="str">
        <f t="shared" si="3"/>
        <v>0</v>
      </c>
      <c r="L18" s="393"/>
      <c r="M18" s="316" t="str">
        <f t="shared" si="4"/>
        <v>0</v>
      </c>
      <c r="N18" s="393"/>
      <c r="O18" s="316" t="str">
        <f t="shared" si="5"/>
        <v>0</v>
      </c>
      <c r="P18" s="396">
        <f t="shared" si="6"/>
        <v>0</v>
      </c>
      <c r="Q18" s="307"/>
      <c r="R18" s="308">
        <v>7</v>
      </c>
      <c r="S18" s="323">
        <f>'CE2'!B18</f>
        <v>0</v>
      </c>
      <c r="T18" s="324">
        <f>'CE2'!C18</f>
        <v>0</v>
      </c>
      <c r="U18" s="325">
        <f>'CE2'!E18</f>
        <v>0</v>
      </c>
      <c r="V18" s="325" t="str">
        <f t="shared" si="7"/>
        <v>0</v>
      </c>
      <c r="W18" s="326">
        <f t="shared" si="8"/>
        <v>0</v>
      </c>
      <c r="X18" s="325" t="str">
        <f t="shared" si="9"/>
        <v>0</v>
      </c>
      <c r="Y18" s="327" t="str">
        <f t="shared" si="10"/>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c r="A19" s="57">
        <v>8</v>
      </c>
      <c r="B19" s="287"/>
      <c r="C19" s="291"/>
      <c r="D19" s="404"/>
      <c r="E19" s="316"/>
      <c r="F19" s="393"/>
      <c r="G19" s="316" t="str">
        <f t="shared" si="1"/>
        <v>0</v>
      </c>
      <c r="H19" s="394"/>
      <c r="I19" s="405" t="str">
        <f t="shared" si="2"/>
        <v>0</v>
      </c>
      <c r="J19" s="395"/>
      <c r="K19" s="321" t="str">
        <f t="shared" si="3"/>
        <v>0</v>
      </c>
      <c r="L19" s="393"/>
      <c r="M19" s="316" t="str">
        <f t="shared" si="4"/>
        <v>0</v>
      </c>
      <c r="N19" s="393"/>
      <c r="O19" s="316" t="str">
        <f t="shared" si="5"/>
        <v>0</v>
      </c>
      <c r="P19" s="396">
        <f t="shared" si="6"/>
        <v>0</v>
      </c>
      <c r="Q19" s="307"/>
      <c r="R19" s="308">
        <v>8</v>
      </c>
      <c r="S19" s="323">
        <f>'CE2'!B19</f>
        <v>0</v>
      </c>
      <c r="T19" s="324">
        <f>'CE2'!C19</f>
        <v>0</v>
      </c>
      <c r="U19" s="325">
        <f>'CE2'!E19</f>
        <v>0</v>
      </c>
      <c r="V19" s="325" t="str">
        <f t="shared" si="7"/>
        <v>0</v>
      </c>
      <c r="W19" s="326">
        <f t="shared" si="8"/>
        <v>0</v>
      </c>
      <c r="X19" s="325" t="str">
        <f t="shared" si="9"/>
        <v>0</v>
      </c>
      <c r="Y19" s="327" t="str">
        <f t="shared" si="10"/>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c r="A20" s="57">
        <v>9</v>
      </c>
      <c r="B20" s="287"/>
      <c r="C20" s="291"/>
      <c r="D20" s="404"/>
      <c r="E20" s="316"/>
      <c r="F20" s="393"/>
      <c r="G20" s="316" t="str">
        <f t="shared" si="1"/>
        <v>0</v>
      </c>
      <c r="H20" s="394"/>
      <c r="I20" s="405" t="str">
        <f t="shared" si="2"/>
        <v>0</v>
      </c>
      <c r="J20" s="395"/>
      <c r="K20" s="321" t="str">
        <f t="shared" si="3"/>
        <v>0</v>
      </c>
      <c r="L20" s="393"/>
      <c r="M20" s="316" t="str">
        <f t="shared" si="4"/>
        <v>0</v>
      </c>
      <c r="N20" s="393"/>
      <c r="O20" s="316" t="str">
        <f t="shared" si="5"/>
        <v>0</v>
      </c>
      <c r="P20" s="396">
        <f t="shared" si="6"/>
        <v>0</v>
      </c>
      <c r="Q20" s="307"/>
      <c r="R20" s="308">
        <v>9</v>
      </c>
      <c r="S20" s="323">
        <f>'CE2'!B20</f>
        <v>0</v>
      </c>
      <c r="T20" s="324">
        <f>'CE2'!C20</f>
        <v>0</v>
      </c>
      <c r="U20" s="325">
        <f>'CE2'!E20</f>
        <v>0</v>
      </c>
      <c r="V20" s="325" t="str">
        <f t="shared" si="7"/>
        <v>0</v>
      </c>
      <c r="W20" s="326">
        <f t="shared" si="8"/>
        <v>0</v>
      </c>
      <c r="X20" s="325" t="str">
        <f t="shared" si="9"/>
        <v>0</v>
      </c>
      <c r="Y20" s="327" t="str">
        <f t="shared" si="10"/>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c r="A21" s="57">
        <v>10</v>
      </c>
      <c r="B21" s="287"/>
      <c r="C21" s="291"/>
      <c r="D21" s="404"/>
      <c r="E21" s="316"/>
      <c r="F21" s="393"/>
      <c r="G21" s="316" t="str">
        <f t="shared" si="1"/>
        <v>0</v>
      </c>
      <c r="H21" s="394"/>
      <c r="I21" s="405" t="str">
        <f t="shared" si="2"/>
        <v>0</v>
      </c>
      <c r="J21" s="395"/>
      <c r="K21" s="321" t="str">
        <f t="shared" si="3"/>
        <v>0</v>
      </c>
      <c r="L21" s="393"/>
      <c r="M21" s="316" t="str">
        <f t="shared" si="4"/>
        <v>0</v>
      </c>
      <c r="N21" s="393"/>
      <c r="O21" s="316" t="str">
        <f t="shared" si="5"/>
        <v>0</v>
      </c>
      <c r="P21" s="396">
        <f t="shared" si="6"/>
        <v>0</v>
      </c>
      <c r="Q21" s="307"/>
      <c r="R21" s="308">
        <v>10</v>
      </c>
      <c r="S21" s="323">
        <f>'CE2'!B21</f>
        <v>0</v>
      </c>
      <c r="T21" s="324">
        <f>'CE2'!C21</f>
        <v>0</v>
      </c>
      <c r="U21" s="325">
        <f>'CE2'!E21</f>
        <v>0</v>
      </c>
      <c r="V21" s="325" t="str">
        <f t="shared" si="7"/>
        <v>0</v>
      </c>
      <c r="W21" s="326">
        <f t="shared" si="8"/>
        <v>0</v>
      </c>
      <c r="X21" s="325" t="str">
        <f t="shared" si="9"/>
        <v>0</v>
      </c>
      <c r="Y21" s="327" t="str">
        <f t="shared" si="10"/>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c r="A22" s="57">
        <v>11</v>
      </c>
      <c r="B22" s="287"/>
      <c r="C22" s="291"/>
      <c r="D22" s="404"/>
      <c r="E22" s="316"/>
      <c r="F22" s="393"/>
      <c r="G22" s="316" t="str">
        <f t="shared" si="1"/>
        <v>0</v>
      </c>
      <c r="H22" s="394"/>
      <c r="I22" s="405" t="str">
        <f t="shared" si="2"/>
        <v>0</v>
      </c>
      <c r="J22" s="395"/>
      <c r="K22" s="321" t="str">
        <f t="shared" si="3"/>
        <v>0</v>
      </c>
      <c r="L22" s="393"/>
      <c r="M22" s="316" t="str">
        <f t="shared" si="4"/>
        <v>0</v>
      </c>
      <c r="N22" s="393"/>
      <c r="O22" s="316" t="str">
        <f t="shared" si="5"/>
        <v>0</v>
      </c>
      <c r="P22" s="396">
        <f t="shared" si="6"/>
        <v>0</v>
      </c>
      <c r="Q22" s="307"/>
      <c r="R22" s="308">
        <v>11</v>
      </c>
      <c r="S22" s="323">
        <f>'CE2'!B22</f>
        <v>0</v>
      </c>
      <c r="T22" s="324">
        <f>'CE2'!C22</f>
        <v>0</v>
      </c>
      <c r="U22" s="325">
        <f>'CE2'!E22</f>
        <v>0</v>
      </c>
      <c r="V22" s="325" t="str">
        <f t="shared" si="7"/>
        <v>0</v>
      </c>
      <c r="W22" s="326">
        <f t="shared" si="8"/>
        <v>0</v>
      </c>
      <c r="X22" s="325" t="str">
        <f t="shared" si="9"/>
        <v>0</v>
      </c>
      <c r="Y22" s="327" t="str">
        <f t="shared" si="10"/>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c r="A23" s="57">
        <v>12</v>
      </c>
      <c r="B23" s="287"/>
      <c r="C23" s="291"/>
      <c r="D23" s="404"/>
      <c r="E23" s="316"/>
      <c r="F23" s="393"/>
      <c r="G23" s="316" t="str">
        <f t="shared" si="1"/>
        <v>0</v>
      </c>
      <c r="H23" s="394"/>
      <c r="I23" s="405" t="str">
        <f t="shared" si="2"/>
        <v>0</v>
      </c>
      <c r="J23" s="395"/>
      <c r="K23" s="321" t="str">
        <f t="shared" si="3"/>
        <v>0</v>
      </c>
      <c r="L23" s="393"/>
      <c r="M23" s="316" t="str">
        <f t="shared" si="4"/>
        <v>0</v>
      </c>
      <c r="N23" s="393"/>
      <c r="O23" s="316" t="str">
        <f t="shared" si="5"/>
        <v>0</v>
      </c>
      <c r="P23" s="396">
        <f t="shared" si="6"/>
        <v>0</v>
      </c>
      <c r="Q23" s="307"/>
      <c r="R23" s="308">
        <v>12</v>
      </c>
      <c r="S23" s="323">
        <f>'CE2'!B23</f>
        <v>0</v>
      </c>
      <c r="T23" s="324">
        <f>'CE2'!C23</f>
        <v>0</v>
      </c>
      <c r="U23" s="325">
        <f>'CE2'!E23</f>
        <v>0</v>
      </c>
      <c r="V23" s="325" t="str">
        <f t="shared" si="7"/>
        <v>0</v>
      </c>
      <c r="W23" s="326">
        <f t="shared" si="8"/>
        <v>0</v>
      </c>
      <c r="X23" s="325" t="str">
        <f t="shared" si="9"/>
        <v>0</v>
      </c>
      <c r="Y23" s="327" t="str">
        <f t="shared" si="10"/>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c r="A24" s="57">
        <v>13</v>
      </c>
      <c r="B24" s="287"/>
      <c r="C24" s="291"/>
      <c r="D24" s="404"/>
      <c r="E24" s="316"/>
      <c r="F24" s="393"/>
      <c r="G24" s="316" t="str">
        <f t="shared" si="1"/>
        <v>0</v>
      </c>
      <c r="H24" s="394"/>
      <c r="I24" s="405" t="str">
        <f t="shared" si="2"/>
        <v>0</v>
      </c>
      <c r="J24" s="395"/>
      <c r="K24" s="321" t="str">
        <f t="shared" si="3"/>
        <v>0</v>
      </c>
      <c r="L24" s="393"/>
      <c r="M24" s="316" t="str">
        <f t="shared" si="4"/>
        <v>0</v>
      </c>
      <c r="N24" s="393"/>
      <c r="O24" s="316" t="str">
        <f t="shared" si="5"/>
        <v>0</v>
      </c>
      <c r="P24" s="396">
        <f t="shared" si="6"/>
        <v>0</v>
      </c>
      <c r="Q24" s="307"/>
      <c r="R24" s="308">
        <v>13</v>
      </c>
      <c r="S24" s="323">
        <f>'CE2'!B24</f>
        <v>0</v>
      </c>
      <c r="T24" s="324">
        <f>'CE2'!C24</f>
        <v>0</v>
      </c>
      <c r="U24" s="325">
        <f>'CE2'!E24</f>
        <v>0</v>
      </c>
      <c r="V24" s="325" t="str">
        <f t="shared" si="7"/>
        <v>0</v>
      </c>
      <c r="W24" s="326">
        <f t="shared" si="8"/>
        <v>0</v>
      </c>
      <c r="X24" s="325" t="str">
        <f t="shared" si="9"/>
        <v>0</v>
      </c>
      <c r="Y24" s="327" t="str">
        <f t="shared" si="10"/>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c r="A25" s="57">
        <v>14</v>
      </c>
      <c r="B25" s="287"/>
      <c r="C25" s="291"/>
      <c r="D25" s="404"/>
      <c r="E25" s="316"/>
      <c r="F25" s="393"/>
      <c r="G25" s="316" t="str">
        <f t="shared" si="1"/>
        <v>0</v>
      </c>
      <c r="H25" s="394"/>
      <c r="I25" s="405" t="str">
        <f t="shared" si="2"/>
        <v>0</v>
      </c>
      <c r="J25" s="395"/>
      <c r="K25" s="321" t="str">
        <f t="shared" si="3"/>
        <v>0</v>
      </c>
      <c r="L25" s="393"/>
      <c r="M25" s="316" t="str">
        <f t="shared" si="4"/>
        <v>0</v>
      </c>
      <c r="N25" s="393"/>
      <c r="O25" s="316" t="str">
        <f t="shared" si="5"/>
        <v>0</v>
      </c>
      <c r="P25" s="396">
        <f t="shared" si="6"/>
        <v>0</v>
      </c>
      <c r="Q25" s="307"/>
      <c r="R25" s="308">
        <v>14</v>
      </c>
      <c r="S25" s="323">
        <f>'CE2'!B25</f>
        <v>0</v>
      </c>
      <c r="T25" s="324">
        <f>'CE2'!C25</f>
        <v>0</v>
      </c>
      <c r="U25" s="325">
        <f>'CE2'!E25</f>
        <v>0</v>
      </c>
      <c r="V25" s="325" t="str">
        <f t="shared" si="7"/>
        <v>0</v>
      </c>
      <c r="W25" s="326">
        <f t="shared" si="8"/>
        <v>0</v>
      </c>
      <c r="X25" s="325" t="str">
        <f t="shared" si="9"/>
        <v>0</v>
      </c>
      <c r="Y25" s="327" t="str">
        <f t="shared" si="10"/>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c r="A26" s="57">
        <v>15</v>
      </c>
      <c r="B26" s="287"/>
      <c r="C26" s="291"/>
      <c r="D26" s="404"/>
      <c r="E26" s="316"/>
      <c r="F26" s="393"/>
      <c r="G26" s="316" t="str">
        <f t="shared" si="1"/>
        <v>0</v>
      </c>
      <c r="H26" s="394"/>
      <c r="I26" s="405" t="str">
        <f t="shared" si="2"/>
        <v>0</v>
      </c>
      <c r="J26" s="395"/>
      <c r="K26" s="321" t="str">
        <f t="shared" si="3"/>
        <v>0</v>
      </c>
      <c r="L26" s="393"/>
      <c r="M26" s="316" t="str">
        <f t="shared" si="4"/>
        <v>0</v>
      </c>
      <c r="N26" s="393"/>
      <c r="O26" s="316" t="str">
        <f t="shared" si="5"/>
        <v>0</v>
      </c>
      <c r="P26" s="396">
        <f t="shared" si="6"/>
        <v>0</v>
      </c>
      <c r="Q26" s="307"/>
      <c r="R26" s="308">
        <v>15</v>
      </c>
      <c r="S26" s="323">
        <f>'CE2'!B26</f>
        <v>0</v>
      </c>
      <c r="T26" s="324">
        <f>'CE2'!C26</f>
        <v>0</v>
      </c>
      <c r="U26" s="325">
        <f>'CE2'!E26</f>
        <v>0</v>
      </c>
      <c r="V26" s="325" t="str">
        <f t="shared" si="7"/>
        <v>0</v>
      </c>
      <c r="W26" s="326">
        <f t="shared" si="8"/>
        <v>0</v>
      </c>
      <c r="X26" s="325" t="str">
        <f t="shared" si="9"/>
        <v>0</v>
      </c>
      <c r="Y26" s="327" t="str">
        <f t="shared" si="10"/>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c r="A27" s="57">
        <v>16</v>
      </c>
      <c r="B27" s="287"/>
      <c r="C27" s="291"/>
      <c r="D27" s="404"/>
      <c r="E27" s="316"/>
      <c r="F27" s="393"/>
      <c r="G27" s="316" t="str">
        <f t="shared" si="1"/>
        <v>0</v>
      </c>
      <c r="H27" s="394"/>
      <c r="I27" s="405" t="str">
        <f t="shared" si="2"/>
        <v>0</v>
      </c>
      <c r="J27" s="395"/>
      <c r="K27" s="321" t="str">
        <f t="shared" si="3"/>
        <v>0</v>
      </c>
      <c r="L27" s="393"/>
      <c r="M27" s="316" t="str">
        <f t="shared" si="4"/>
        <v>0</v>
      </c>
      <c r="N27" s="393"/>
      <c r="O27" s="316" t="str">
        <f t="shared" si="5"/>
        <v>0</v>
      </c>
      <c r="P27" s="396">
        <f t="shared" si="6"/>
        <v>0</v>
      </c>
      <c r="Q27" s="307"/>
      <c r="R27" s="308">
        <v>16</v>
      </c>
      <c r="S27" s="323">
        <f>'CE2'!B27</f>
        <v>0</v>
      </c>
      <c r="T27" s="324">
        <f>'CE2'!C27</f>
        <v>0</v>
      </c>
      <c r="U27" s="325">
        <f>'CE2'!E27</f>
        <v>0</v>
      </c>
      <c r="V27" s="325" t="str">
        <f t="shared" si="7"/>
        <v>0</v>
      </c>
      <c r="W27" s="326">
        <f t="shared" si="8"/>
        <v>0</v>
      </c>
      <c r="X27" s="325" t="str">
        <f t="shared" si="9"/>
        <v>0</v>
      </c>
      <c r="Y27" s="327" t="str">
        <f t="shared" si="10"/>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c r="A28" s="57">
        <v>17</v>
      </c>
      <c r="B28" s="287"/>
      <c r="C28" s="291"/>
      <c r="D28" s="404"/>
      <c r="E28" s="316"/>
      <c r="F28" s="393"/>
      <c r="G28" s="316" t="str">
        <f t="shared" si="1"/>
        <v>0</v>
      </c>
      <c r="H28" s="394"/>
      <c r="I28" s="405" t="str">
        <f t="shared" si="2"/>
        <v>0</v>
      </c>
      <c r="J28" s="395"/>
      <c r="K28" s="321" t="str">
        <f t="shared" si="3"/>
        <v>0</v>
      </c>
      <c r="L28" s="393"/>
      <c r="M28" s="316" t="str">
        <f t="shared" si="4"/>
        <v>0</v>
      </c>
      <c r="N28" s="393"/>
      <c r="O28" s="316" t="str">
        <f t="shared" si="5"/>
        <v>0</v>
      </c>
      <c r="P28" s="396">
        <f t="shared" si="6"/>
        <v>0</v>
      </c>
      <c r="Q28" s="307"/>
      <c r="R28" s="308">
        <v>17</v>
      </c>
      <c r="S28" s="323">
        <f>'CE2'!B28</f>
        <v>0</v>
      </c>
      <c r="T28" s="324">
        <f>'CE2'!C28</f>
        <v>0</v>
      </c>
      <c r="U28" s="325">
        <f>'CE2'!E28</f>
        <v>0</v>
      </c>
      <c r="V28" s="325" t="str">
        <f t="shared" si="7"/>
        <v>0</v>
      </c>
      <c r="W28" s="326">
        <f t="shared" si="8"/>
        <v>0</v>
      </c>
      <c r="X28" s="325" t="str">
        <f t="shared" si="9"/>
        <v>0</v>
      </c>
      <c r="Y28" s="327" t="str">
        <f t="shared" si="10"/>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c r="A29" s="57">
        <v>18</v>
      </c>
      <c r="B29" s="287"/>
      <c r="C29" s="291"/>
      <c r="D29" s="404"/>
      <c r="E29" s="316"/>
      <c r="F29" s="393"/>
      <c r="G29" s="316" t="str">
        <f t="shared" si="1"/>
        <v>0</v>
      </c>
      <c r="H29" s="394"/>
      <c r="I29" s="405" t="str">
        <f t="shared" si="2"/>
        <v>0</v>
      </c>
      <c r="J29" s="395"/>
      <c r="K29" s="321" t="str">
        <f t="shared" si="3"/>
        <v>0</v>
      </c>
      <c r="L29" s="393"/>
      <c r="M29" s="316" t="str">
        <f t="shared" si="4"/>
        <v>0</v>
      </c>
      <c r="N29" s="393"/>
      <c r="O29" s="316" t="str">
        <f t="shared" si="5"/>
        <v>0</v>
      </c>
      <c r="P29" s="396">
        <f t="shared" si="6"/>
        <v>0</v>
      </c>
      <c r="Q29" s="307"/>
      <c r="R29" s="308">
        <v>18</v>
      </c>
      <c r="S29" s="323">
        <f>'CE2'!B29</f>
        <v>0</v>
      </c>
      <c r="T29" s="324">
        <f>'CE2'!C29</f>
        <v>0</v>
      </c>
      <c r="U29" s="325">
        <f>'CE2'!E29</f>
        <v>0</v>
      </c>
      <c r="V29" s="325" t="str">
        <f t="shared" si="7"/>
        <v>0</v>
      </c>
      <c r="W29" s="326">
        <f t="shared" si="8"/>
        <v>0</v>
      </c>
      <c r="X29" s="325" t="str">
        <f t="shared" si="9"/>
        <v>0</v>
      </c>
      <c r="Y29" s="327" t="str">
        <f t="shared" si="10"/>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c r="A30" s="57">
        <v>19</v>
      </c>
      <c r="B30" s="287"/>
      <c r="C30" s="291"/>
      <c r="D30" s="392"/>
      <c r="E30" s="316"/>
      <c r="F30" s="393"/>
      <c r="G30" s="316" t="str">
        <f t="shared" si="1"/>
        <v>0</v>
      </c>
      <c r="H30" s="394"/>
      <c r="I30" s="405" t="str">
        <f t="shared" si="2"/>
        <v>0</v>
      </c>
      <c r="J30" s="395"/>
      <c r="K30" s="321" t="str">
        <f t="shared" si="3"/>
        <v>0</v>
      </c>
      <c r="L30" s="393"/>
      <c r="M30" s="316" t="str">
        <f t="shared" si="4"/>
        <v>0</v>
      </c>
      <c r="N30" s="393"/>
      <c r="O30" s="316" t="str">
        <f t="shared" si="5"/>
        <v>0</v>
      </c>
      <c r="P30" s="396">
        <f t="shared" si="6"/>
        <v>0</v>
      </c>
      <c r="Q30" s="307"/>
      <c r="R30" s="308">
        <v>19</v>
      </c>
      <c r="S30" s="323">
        <f>'CE2'!B30</f>
        <v>0</v>
      </c>
      <c r="T30" s="324">
        <f>'CE2'!C30</f>
        <v>0</v>
      </c>
      <c r="U30" s="325">
        <f>'CE2'!E30</f>
        <v>0</v>
      </c>
      <c r="V30" s="325" t="str">
        <f t="shared" si="7"/>
        <v>0</v>
      </c>
      <c r="W30" s="326">
        <f t="shared" si="8"/>
        <v>0</v>
      </c>
      <c r="X30" s="325" t="str">
        <f t="shared" si="9"/>
        <v>0</v>
      </c>
      <c r="Y30" s="327" t="str">
        <f t="shared" si="10"/>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c r="A31" s="57">
        <v>20</v>
      </c>
      <c r="B31" s="287"/>
      <c r="C31" s="291"/>
      <c r="D31" s="392"/>
      <c r="E31" s="316"/>
      <c r="F31" s="393"/>
      <c r="G31" s="316" t="str">
        <f t="shared" si="1"/>
        <v>0</v>
      </c>
      <c r="H31" s="394"/>
      <c r="I31" s="405" t="str">
        <f t="shared" si="2"/>
        <v>0</v>
      </c>
      <c r="J31" s="395"/>
      <c r="K31" s="321" t="str">
        <f t="shared" si="3"/>
        <v>0</v>
      </c>
      <c r="L31" s="393"/>
      <c r="M31" s="316" t="str">
        <f t="shared" si="4"/>
        <v>0</v>
      </c>
      <c r="N31" s="393"/>
      <c r="O31" s="316" t="str">
        <f t="shared" si="5"/>
        <v>0</v>
      </c>
      <c r="P31" s="396">
        <f t="shared" si="6"/>
        <v>0</v>
      </c>
      <c r="Q31" s="307"/>
      <c r="R31" s="308">
        <v>20</v>
      </c>
      <c r="S31" s="323">
        <f>'CE2'!B31</f>
        <v>0</v>
      </c>
      <c r="T31" s="324">
        <f>'CE2'!C31</f>
        <v>0</v>
      </c>
      <c r="U31" s="325">
        <f>'CE2'!E31</f>
        <v>0</v>
      </c>
      <c r="V31" s="325" t="str">
        <f t="shared" si="7"/>
        <v>0</v>
      </c>
      <c r="W31" s="326">
        <f t="shared" si="8"/>
        <v>0</v>
      </c>
      <c r="X31" s="325" t="str">
        <f t="shared" si="9"/>
        <v>0</v>
      </c>
      <c r="Y31" s="327" t="str">
        <f t="shared" si="10"/>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c r="A32" s="57">
        <v>21</v>
      </c>
      <c r="B32" s="287"/>
      <c r="C32" s="291"/>
      <c r="D32" s="392"/>
      <c r="E32" s="316"/>
      <c r="F32" s="393"/>
      <c r="G32" s="316" t="str">
        <f t="shared" si="1"/>
        <v>0</v>
      </c>
      <c r="H32" s="394"/>
      <c r="I32" s="405" t="str">
        <f t="shared" si="2"/>
        <v>0</v>
      </c>
      <c r="J32" s="395"/>
      <c r="K32" s="321" t="str">
        <f t="shared" si="3"/>
        <v>0</v>
      </c>
      <c r="L32" s="393"/>
      <c r="M32" s="316" t="str">
        <f t="shared" si="4"/>
        <v>0</v>
      </c>
      <c r="N32" s="393"/>
      <c r="O32" s="316" t="str">
        <f t="shared" si="5"/>
        <v>0</v>
      </c>
      <c r="P32" s="396">
        <f t="shared" si="6"/>
        <v>0</v>
      </c>
      <c r="Q32" s="307"/>
      <c r="R32" s="308">
        <v>21</v>
      </c>
      <c r="S32" s="323">
        <f>'CE2'!B32</f>
        <v>0</v>
      </c>
      <c r="T32" s="324">
        <f>'CE2'!C32</f>
        <v>0</v>
      </c>
      <c r="U32" s="325">
        <f>'CE2'!E32</f>
        <v>0</v>
      </c>
      <c r="V32" s="325" t="str">
        <f t="shared" si="7"/>
        <v>0</v>
      </c>
      <c r="W32" s="326">
        <f t="shared" si="8"/>
        <v>0</v>
      </c>
      <c r="X32" s="325" t="str">
        <f t="shared" si="9"/>
        <v>0</v>
      </c>
      <c r="Y32" s="327" t="str">
        <f t="shared" si="10"/>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c r="A33" s="57">
        <v>22</v>
      </c>
      <c r="B33" s="287"/>
      <c r="C33" s="291"/>
      <c r="D33" s="392"/>
      <c r="E33" s="316"/>
      <c r="F33" s="393"/>
      <c r="G33" s="316" t="str">
        <f t="shared" si="1"/>
        <v>0</v>
      </c>
      <c r="H33" s="394"/>
      <c r="I33" s="405" t="str">
        <f t="shared" si="2"/>
        <v>0</v>
      </c>
      <c r="J33" s="395"/>
      <c r="K33" s="321" t="str">
        <f t="shared" si="3"/>
        <v>0</v>
      </c>
      <c r="L33" s="393"/>
      <c r="M33" s="316" t="str">
        <f t="shared" si="4"/>
        <v>0</v>
      </c>
      <c r="N33" s="393"/>
      <c r="O33" s="316" t="str">
        <f t="shared" si="5"/>
        <v>0</v>
      </c>
      <c r="P33" s="396">
        <f t="shared" si="6"/>
        <v>0</v>
      </c>
      <c r="Q33" s="307"/>
      <c r="R33" s="308">
        <v>22</v>
      </c>
      <c r="S33" s="323">
        <f>'CE2'!B33</f>
        <v>0</v>
      </c>
      <c r="T33" s="324">
        <f>'CE2'!C33</f>
        <v>0</v>
      </c>
      <c r="U33" s="325">
        <f>'CE2'!E33</f>
        <v>0</v>
      </c>
      <c r="V33" s="325" t="str">
        <f t="shared" si="7"/>
        <v>0</v>
      </c>
      <c r="W33" s="326">
        <f t="shared" si="8"/>
        <v>0</v>
      </c>
      <c r="X33" s="325" t="str">
        <f t="shared" si="9"/>
        <v>0</v>
      </c>
      <c r="Y33" s="327" t="str">
        <f t="shared" si="10"/>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c r="A34" s="57">
        <v>23</v>
      </c>
      <c r="B34" s="287"/>
      <c r="C34" s="291"/>
      <c r="D34" s="392"/>
      <c r="E34" s="316"/>
      <c r="F34" s="393"/>
      <c r="G34" s="316" t="str">
        <f t="shared" si="1"/>
        <v>0</v>
      </c>
      <c r="H34" s="394"/>
      <c r="I34" s="405" t="str">
        <f t="shared" si="2"/>
        <v>0</v>
      </c>
      <c r="J34" s="395"/>
      <c r="K34" s="321" t="str">
        <f t="shared" si="3"/>
        <v>0</v>
      </c>
      <c r="L34" s="393"/>
      <c r="M34" s="316" t="str">
        <f t="shared" si="4"/>
        <v>0</v>
      </c>
      <c r="N34" s="393"/>
      <c r="O34" s="316" t="str">
        <f t="shared" si="5"/>
        <v>0</v>
      </c>
      <c r="P34" s="396">
        <f t="shared" si="6"/>
        <v>0</v>
      </c>
      <c r="Q34" s="307"/>
      <c r="R34" s="308">
        <v>23</v>
      </c>
      <c r="S34" s="323">
        <f>'CE2'!B34</f>
        <v>0</v>
      </c>
      <c r="T34" s="324">
        <f>'CE2'!C34</f>
        <v>0</v>
      </c>
      <c r="U34" s="325">
        <f>'CE2'!E34</f>
        <v>0</v>
      </c>
      <c r="V34" s="325" t="str">
        <f t="shared" si="7"/>
        <v>0</v>
      </c>
      <c r="W34" s="326">
        <f t="shared" si="8"/>
        <v>0</v>
      </c>
      <c r="X34" s="325" t="str">
        <f t="shared" si="9"/>
        <v>0</v>
      </c>
      <c r="Y34" s="327" t="str">
        <f t="shared" si="10"/>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c r="A35" s="57">
        <v>24</v>
      </c>
      <c r="B35" s="287"/>
      <c r="C35" s="291"/>
      <c r="D35" s="392"/>
      <c r="E35" s="316"/>
      <c r="F35" s="393"/>
      <c r="G35" s="316" t="str">
        <f t="shared" si="1"/>
        <v>0</v>
      </c>
      <c r="H35" s="394"/>
      <c r="I35" s="405" t="str">
        <f t="shared" si="2"/>
        <v>0</v>
      </c>
      <c r="J35" s="395"/>
      <c r="K35" s="321" t="str">
        <f t="shared" si="3"/>
        <v>0</v>
      </c>
      <c r="L35" s="393"/>
      <c r="M35" s="316" t="str">
        <f t="shared" si="4"/>
        <v>0</v>
      </c>
      <c r="N35" s="393"/>
      <c r="O35" s="316" t="str">
        <f t="shared" si="5"/>
        <v>0</v>
      </c>
      <c r="P35" s="396">
        <f t="shared" si="6"/>
        <v>0</v>
      </c>
      <c r="Q35" s="307"/>
      <c r="R35" s="308">
        <v>24</v>
      </c>
      <c r="S35" s="323">
        <f>'CE2'!B35</f>
        <v>0</v>
      </c>
      <c r="T35" s="324">
        <f>'CE2'!C35</f>
        <v>0</v>
      </c>
      <c r="U35" s="325">
        <f>'CE2'!E35</f>
        <v>0</v>
      </c>
      <c r="V35" s="325" t="str">
        <f t="shared" si="7"/>
        <v>0</v>
      </c>
      <c r="W35" s="326">
        <f t="shared" si="8"/>
        <v>0</v>
      </c>
      <c r="X35" s="325" t="str">
        <f t="shared" si="9"/>
        <v>0</v>
      </c>
      <c r="Y35" s="327" t="str">
        <f t="shared" si="10"/>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c r="A36" s="57">
        <v>25</v>
      </c>
      <c r="B36" s="287"/>
      <c r="C36" s="291"/>
      <c r="D36" s="392"/>
      <c r="E36" s="316"/>
      <c r="F36" s="393"/>
      <c r="G36" s="316" t="str">
        <f t="shared" si="1"/>
        <v>0</v>
      </c>
      <c r="H36" s="394"/>
      <c r="I36" s="405" t="str">
        <f t="shared" si="2"/>
        <v>0</v>
      </c>
      <c r="J36" s="395"/>
      <c r="K36" s="321" t="str">
        <f t="shared" si="3"/>
        <v>0</v>
      </c>
      <c r="L36" s="393"/>
      <c r="M36" s="316" t="str">
        <f t="shared" si="4"/>
        <v>0</v>
      </c>
      <c r="N36" s="393"/>
      <c r="O36" s="316" t="str">
        <f t="shared" si="5"/>
        <v>0</v>
      </c>
      <c r="P36" s="396">
        <f t="shared" si="6"/>
        <v>0</v>
      </c>
      <c r="Q36" s="307"/>
      <c r="R36" s="308">
        <v>25</v>
      </c>
      <c r="S36" s="323">
        <f>'CE2'!B36</f>
        <v>0</v>
      </c>
      <c r="T36" s="324">
        <f>'CE2'!C36</f>
        <v>0</v>
      </c>
      <c r="U36" s="325">
        <f>'CE2'!E36</f>
        <v>0</v>
      </c>
      <c r="V36" s="325" t="str">
        <f t="shared" si="7"/>
        <v>0</v>
      </c>
      <c r="W36" s="326">
        <f t="shared" si="8"/>
        <v>0</v>
      </c>
      <c r="X36" s="325" t="str">
        <f t="shared" si="9"/>
        <v>0</v>
      </c>
      <c r="Y36" s="327" t="str">
        <f t="shared" si="10"/>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c r="A37" s="57">
        <v>26</v>
      </c>
      <c r="B37" s="287"/>
      <c r="C37" s="291"/>
      <c r="D37" s="392"/>
      <c r="E37" s="316"/>
      <c r="F37" s="393"/>
      <c r="G37" s="316" t="str">
        <f t="shared" si="1"/>
        <v>0</v>
      </c>
      <c r="H37" s="394"/>
      <c r="I37" s="405" t="str">
        <f t="shared" si="2"/>
        <v>0</v>
      </c>
      <c r="J37" s="395"/>
      <c r="K37" s="321" t="str">
        <f t="shared" si="3"/>
        <v>0</v>
      </c>
      <c r="L37" s="393"/>
      <c r="M37" s="316" t="str">
        <f t="shared" si="4"/>
        <v>0</v>
      </c>
      <c r="N37" s="393"/>
      <c r="O37" s="316" t="str">
        <f t="shared" si="5"/>
        <v>0</v>
      </c>
      <c r="P37" s="396">
        <f t="shared" si="6"/>
        <v>0</v>
      </c>
      <c r="Q37" s="307"/>
      <c r="R37" s="308">
        <v>26</v>
      </c>
      <c r="S37" s="323">
        <f>'CE2'!B37</f>
        <v>0</v>
      </c>
      <c r="T37" s="324">
        <f>'CE2'!C37</f>
        <v>0</v>
      </c>
      <c r="U37" s="325">
        <f>'CE2'!E37</f>
        <v>0</v>
      </c>
      <c r="V37" s="325" t="str">
        <f t="shared" si="7"/>
        <v>0</v>
      </c>
      <c r="W37" s="326">
        <f t="shared" si="8"/>
        <v>0</v>
      </c>
      <c r="X37" s="325" t="str">
        <f t="shared" si="9"/>
        <v>0</v>
      </c>
      <c r="Y37" s="327" t="str">
        <f t="shared" si="10"/>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c r="A38" s="57">
        <v>27</v>
      </c>
      <c r="B38" s="287"/>
      <c r="C38" s="291"/>
      <c r="D38" s="392"/>
      <c r="E38" s="316"/>
      <c r="F38" s="393"/>
      <c r="G38" s="316" t="str">
        <f t="shared" si="1"/>
        <v>0</v>
      </c>
      <c r="H38" s="394"/>
      <c r="I38" s="405" t="str">
        <f t="shared" si="2"/>
        <v>0</v>
      </c>
      <c r="J38" s="395"/>
      <c r="K38" s="321" t="str">
        <f t="shared" si="3"/>
        <v>0</v>
      </c>
      <c r="L38" s="393"/>
      <c r="M38" s="316" t="str">
        <f t="shared" si="4"/>
        <v>0</v>
      </c>
      <c r="N38" s="393"/>
      <c r="O38" s="316" t="str">
        <f t="shared" si="5"/>
        <v>0</v>
      </c>
      <c r="P38" s="396">
        <f t="shared" si="6"/>
        <v>0</v>
      </c>
      <c r="Q38" s="307"/>
      <c r="R38" s="308">
        <v>27</v>
      </c>
      <c r="S38" s="323">
        <f>'CE2'!B38</f>
        <v>0</v>
      </c>
      <c r="T38" s="324">
        <f>'CE2'!C38</f>
        <v>0</v>
      </c>
      <c r="U38" s="325">
        <f>'CE2'!E38</f>
        <v>0</v>
      </c>
      <c r="V38" s="325" t="str">
        <f t="shared" si="7"/>
        <v>0</v>
      </c>
      <c r="W38" s="326">
        <f t="shared" si="8"/>
        <v>0</v>
      </c>
      <c r="X38" s="325" t="str">
        <f t="shared" si="9"/>
        <v>0</v>
      </c>
      <c r="Y38" s="327" t="str">
        <f t="shared" si="10"/>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c r="A39" s="57">
        <v>28</v>
      </c>
      <c r="B39" s="287"/>
      <c r="C39" s="291"/>
      <c r="D39" s="392"/>
      <c r="E39" s="316"/>
      <c r="F39" s="393"/>
      <c r="G39" s="316" t="str">
        <f t="shared" si="1"/>
        <v>0</v>
      </c>
      <c r="H39" s="394"/>
      <c r="I39" s="405" t="str">
        <f t="shared" si="2"/>
        <v>0</v>
      </c>
      <c r="J39" s="395"/>
      <c r="K39" s="321" t="str">
        <f t="shared" si="3"/>
        <v>0</v>
      </c>
      <c r="L39" s="393"/>
      <c r="M39" s="316" t="str">
        <f t="shared" si="4"/>
        <v>0</v>
      </c>
      <c r="N39" s="393"/>
      <c r="O39" s="316" t="str">
        <f t="shared" si="5"/>
        <v>0</v>
      </c>
      <c r="P39" s="396">
        <f t="shared" si="6"/>
        <v>0</v>
      </c>
      <c r="Q39" s="307"/>
      <c r="R39" s="308">
        <v>28</v>
      </c>
      <c r="S39" s="323">
        <f>'CE2'!B39</f>
        <v>0</v>
      </c>
      <c r="T39" s="324">
        <f>'CE2'!C39</f>
        <v>0</v>
      </c>
      <c r="U39" s="325">
        <f>'CE2'!E39</f>
        <v>0</v>
      </c>
      <c r="V39" s="325" t="str">
        <f t="shared" si="7"/>
        <v>0</v>
      </c>
      <c r="W39" s="326">
        <f t="shared" si="8"/>
        <v>0</v>
      </c>
      <c r="X39" s="325" t="str">
        <f t="shared" si="9"/>
        <v>0</v>
      </c>
      <c r="Y39" s="327" t="str">
        <f t="shared" si="10"/>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c r="A40" s="57">
        <v>29</v>
      </c>
      <c r="B40" s="287"/>
      <c r="C40" s="291"/>
      <c r="D40" s="392"/>
      <c r="E40" s="316"/>
      <c r="F40" s="393"/>
      <c r="G40" s="316" t="str">
        <f t="shared" si="1"/>
        <v>0</v>
      </c>
      <c r="H40" s="394"/>
      <c r="I40" s="405" t="str">
        <f t="shared" si="2"/>
        <v>0</v>
      </c>
      <c r="J40" s="395"/>
      <c r="K40" s="321" t="str">
        <f t="shared" si="3"/>
        <v>0</v>
      </c>
      <c r="L40" s="393"/>
      <c r="M40" s="316" t="str">
        <f t="shared" si="4"/>
        <v>0</v>
      </c>
      <c r="N40" s="393"/>
      <c r="O40" s="316" t="str">
        <f t="shared" si="5"/>
        <v>0</v>
      </c>
      <c r="P40" s="396">
        <f t="shared" si="6"/>
        <v>0</v>
      </c>
      <c r="Q40" s="307"/>
      <c r="R40" s="308">
        <v>29</v>
      </c>
      <c r="S40" s="323">
        <f>'CE2'!B40</f>
        <v>0</v>
      </c>
      <c r="T40" s="324">
        <f>'CE2'!C40</f>
        <v>0</v>
      </c>
      <c r="U40" s="325">
        <f>'CE2'!E40</f>
        <v>0</v>
      </c>
      <c r="V40" s="325" t="str">
        <f t="shared" si="7"/>
        <v>0</v>
      </c>
      <c r="W40" s="326">
        <f t="shared" si="8"/>
        <v>0</v>
      </c>
      <c r="X40" s="325" t="str">
        <f t="shared" si="9"/>
        <v>0</v>
      </c>
      <c r="Y40" s="327" t="str">
        <f t="shared" si="10"/>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c r="A41" s="57">
        <v>30</v>
      </c>
      <c r="B41" s="287"/>
      <c r="C41" s="291"/>
      <c r="D41" s="392"/>
      <c r="E41" s="316"/>
      <c r="F41" s="393"/>
      <c r="G41" s="316" t="str">
        <f t="shared" si="1"/>
        <v>0</v>
      </c>
      <c r="H41" s="394"/>
      <c r="I41" s="405" t="str">
        <f t="shared" si="2"/>
        <v>0</v>
      </c>
      <c r="J41" s="395"/>
      <c r="K41" s="321" t="str">
        <f t="shared" si="3"/>
        <v>0</v>
      </c>
      <c r="L41" s="393"/>
      <c r="M41" s="316" t="str">
        <f t="shared" si="4"/>
        <v>0</v>
      </c>
      <c r="N41" s="393"/>
      <c r="O41" s="316" t="str">
        <f t="shared" si="5"/>
        <v>0</v>
      </c>
      <c r="P41" s="396">
        <f t="shared" si="6"/>
        <v>0</v>
      </c>
      <c r="Q41" s="307"/>
      <c r="R41" s="308">
        <v>30</v>
      </c>
      <c r="S41" s="323">
        <f>'CE2'!B41</f>
        <v>0</v>
      </c>
      <c r="T41" s="324">
        <f>'CE2'!C41</f>
        <v>0</v>
      </c>
      <c r="U41" s="325">
        <f>'CE2'!E41</f>
        <v>0</v>
      </c>
      <c r="V41" s="325" t="str">
        <f t="shared" si="7"/>
        <v>0</v>
      </c>
      <c r="W41" s="326">
        <f t="shared" si="8"/>
        <v>0</v>
      </c>
      <c r="X41" s="325" t="str">
        <f t="shared" si="9"/>
        <v>0</v>
      </c>
      <c r="Y41" s="327" t="str">
        <f t="shared" si="10"/>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c r="A42" s="57">
        <v>31</v>
      </c>
      <c r="B42" s="287"/>
      <c r="C42" s="291"/>
      <c r="D42" s="392"/>
      <c r="E42" s="316"/>
      <c r="F42" s="393"/>
      <c r="G42" s="316" t="str">
        <f t="shared" si="1"/>
        <v>0</v>
      </c>
      <c r="H42" s="394"/>
      <c r="I42" s="405" t="str">
        <f t="shared" si="2"/>
        <v>0</v>
      </c>
      <c r="J42" s="395"/>
      <c r="K42" s="321" t="str">
        <f t="shared" si="3"/>
        <v>0</v>
      </c>
      <c r="L42" s="393"/>
      <c r="M42" s="316" t="str">
        <f t="shared" si="4"/>
        <v>0</v>
      </c>
      <c r="N42" s="393"/>
      <c r="O42" s="316" t="str">
        <f t="shared" si="5"/>
        <v>0</v>
      </c>
      <c r="P42" s="396">
        <f t="shared" si="6"/>
        <v>0</v>
      </c>
      <c r="Q42" s="307"/>
      <c r="R42" s="308">
        <v>31</v>
      </c>
      <c r="S42" s="323">
        <f>'CE2'!B42</f>
        <v>0</v>
      </c>
      <c r="T42" s="324">
        <f>'CE2'!C42</f>
        <v>0</v>
      </c>
      <c r="U42" s="325">
        <f>'CE2'!E42</f>
        <v>0</v>
      </c>
      <c r="V42" s="325" t="str">
        <f t="shared" si="7"/>
        <v>0</v>
      </c>
      <c r="W42" s="326">
        <f t="shared" si="8"/>
        <v>0</v>
      </c>
      <c r="X42" s="325" t="str">
        <f t="shared" si="9"/>
        <v>0</v>
      </c>
      <c r="Y42" s="327" t="str">
        <f t="shared" si="10"/>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c r="A43" s="57">
        <v>32</v>
      </c>
      <c r="B43" s="287"/>
      <c r="C43" s="291"/>
      <c r="D43" s="392"/>
      <c r="E43" s="316"/>
      <c r="F43" s="393"/>
      <c r="G43" s="316" t="str">
        <f t="shared" si="1"/>
        <v>0</v>
      </c>
      <c r="H43" s="394"/>
      <c r="I43" s="405" t="str">
        <f t="shared" si="2"/>
        <v>0</v>
      </c>
      <c r="J43" s="395"/>
      <c r="K43" s="321" t="str">
        <f t="shared" si="3"/>
        <v>0</v>
      </c>
      <c r="L43" s="393"/>
      <c r="M43" s="316" t="str">
        <f t="shared" si="4"/>
        <v>0</v>
      </c>
      <c r="N43" s="393"/>
      <c r="O43" s="316" t="str">
        <f t="shared" si="5"/>
        <v>0</v>
      </c>
      <c r="P43" s="396">
        <f t="shared" si="6"/>
        <v>0</v>
      </c>
      <c r="Q43" s="307"/>
      <c r="R43" s="308">
        <v>32</v>
      </c>
      <c r="S43" s="323">
        <f>'CE2'!B43</f>
        <v>0</v>
      </c>
      <c r="T43" s="324">
        <f>'CE2'!C43</f>
        <v>0</v>
      </c>
      <c r="U43" s="325">
        <f>'CE2'!E43</f>
        <v>0</v>
      </c>
      <c r="V43" s="325" t="str">
        <f t="shared" si="7"/>
        <v>0</v>
      </c>
      <c r="W43" s="326">
        <f t="shared" si="8"/>
        <v>0</v>
      </c>
      <c r="X43" s="325" t="str">
        <f t="shared" si="9"/>
        <v>0</v>
      </c>
      <c r="Y43" s="327" t="str">
        <f t="shared" si="10"/>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c r="A44" s="57">
        <v>33</v>
      </c>
      <c r="B44" s="287"/>
      <c r="C44" s="291"/>
      <c r="D44" s="392"/>
      <c r="E44" s="316"/>
      <c r="F44" s="393"/>
      <c r="G44" s="316" t="str">
        <f t="shared" si="1"/>
        <v>0</v>
      </c>
      <c r="H44" s="394"/>
      <c r="I44" s="405" t="str">
        <f t="shared" si="2"/>
        <v>0</v>
      </c>
      <c r="J44" s="395"/>
      <c r="K44" s="321" t="str">
        <f t="shared" si="3"/>
        <v>0</v>
      </c>
      <c r="L44" s="393"/>
      <c r="M44" s="316" t="str">
        <f t="shared" si="4"/>
        <v>0</v>
      </c>
      <c r="N44" s="393"/>
      <c r="O44" s="316" t="str">
        <f t="shared" si="5"/>
        <v>0</v>
      </c>
      <c r="P44" s="396">
        <f t="shared" si="6"/>
        <v>0</v>
      </c>
      <c r="Q44" s="307"/>
      <c r="R44" s="308">
        <v>33</v>
      </c>
      <c r="S44" s="323">
        <f>'CE2'!B44</f>
        <v>0</v>
      </c>
      <c r="T44" s="324">
        <f>'CE2'!C44</f>
        <v>0</v>
      </c>
      <c r="U44" s="325">
        <f>'CE2'!E44</f>
        <v>0</v>
      </c>
      <c r="V44" s="325" t="str">
        <f t="shared" si="7"/>
        <v>0</v>
      </c>
      <c r="W44" s="326">
        <f t="shared" si="8"/>
        <v>0</v>
      </c>
      <c r="X44" s="325" t="str">
        <f t="shared" si="9"/>
        <v>0</v>
      </c>
      <c r="Y44" s="327" t="str">
        <f t="shared" si="10"/>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c r="A45" s="57">
        <v>34</v>
      </c>
      <c r="B45" s="287"/>
      <c r="C45" s="291"/>
      <c r="D45" s="392"/>
      <c r="E45" s="316"/>
      <c r="F45" s="393"/>
      <c r="G45" s="316" t="str">
        <f t="shared" si="1"/>
        <v>0</v>
      </c>
      <c r="H45" s="394"/>
      <c r="I45" s="405" t="str">
        <f t="shared" si="2"/>
        <v>0</v>
      </c>
      <c r="J45" s="395"/>
      <c r="K45" s="321" t="str">
        <f t="shared" si="3"/>
        <v>0</v>
      </c>
      <c r="L45" s="393"/>
      <c r="M45" s="316" t="str">
        <f t="shared" si="4"/>
        <v>0</v>
      </c>
      <c r="N45" s="393"/>
      <c r="O45" s="316" t="str">
        <f t="shared" si="5"/>
        <v>0</v>
      </c>
      <c r="P45" s="396">
        <f t="shared" si="6"/>
        <v>0</v>
      </c>
      <c r="Q45" s="307"/>
      <c r="R45" s="308">
        <v>34</v>
      </c>
      <c r="S45" s="323">
        <f>'CE2'!B45</f>
        <v>0</v>
      </c>
      <c r="T45" s="324">
        <f>'CE2'!C45</f>
        <v>0</v>
      </c>
      <c r="U45" s="325">
        <f>'CE2'!E45</f>
        <v>0</v>
      </c>
      <c r="V45" s="325" t="str">
        <f t="shared" si="7"/>
        <v>0</v>
      </c>
      <c r="W45" s="326">
        <f t="shared" si="8"/>
        <v>0</v>
      </c>
      <c r="X45" s="325" t="str">
        <f t="shared" si="9"/>
        <v>0</v>
      </c>
      <c r="Y45" s="327" t="str">
        <f t="shared" si="10"/>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c r="A46" s="81">
        <v>35</v>
      </c>
      <c r="B46" s="288"/>
      <c r="C46" s="292"/>
      <c r="D46" s="406"/>
      <c r="E46" s="331"/>
      <c r="F46" s="397"/>
      <c r="G46" s="331" t="str">
        <f t="shared" si="1"/>
        <v>0</v>
      </c>
      <c r="H46" s="398"/>
      <c r="I46" s="407" t="str">
        <f t="shared" si="2"/>
        <v>0</v>
      </c>
      <c r="J46" s="399"/>
      <c r="K46" s="336" t="str">
        <f t="shared" si="3"/>
        <v>0</v>
      </c>
      <c r="L46" s="397"/>
      <c r="M46" s="331" t="str">
        <f t="shared" si="4"/>
        <v>0</v>
      </c>
      <c r="N46" s="397"/>
      <c r="O46" s="331" t="str">
        <f t="shared" si="5"/>
        <v>0</v>
      </c>
      <c r="P46" s="400">
        <f t="shared" si="6"/>
        <v>0</v>
      </c>
      <c r="Q46" s="307"/>
      <c r="R46" s="308">
        <v>35</v>
      </c>
      <c r="S46" s="401">
        <f>'CE2'!B46</f>
        <v>0</v>
      </c>
      <c r="T46" s="338">
        <f>'CE2'!C46</f>
        <v>0</v>
      </c>
      <c r="U46" s="339">
        <f>'CE2'!E46</f>
        <v>0</v>
      </c>
      <c r="V46" s="339" t="str">
        <f t="shared" si="7"/>
        <v>0</v>
      </c>
      <c r="W46" s="340">
        <f t="shared" si="8"/>
        <v>0</v>
      </c>
      <c r="X46" s="339" t="str">
        <f t="shared" si="9"/>
        <v>0</v>
      </c>
      <c r="Y46" s="341" t="str">
        <f t="shared" si="10"/>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ht="29.25" customHeight="1" thickBot="1">
      <c r="A47" s="80"/>
      <c r="B47" s="148"/>
      <c r="C47" s="509" t="s">
        <v>115</v>
      </c>
      <c r="D47" s="82"/>
      <c r="E47" s="150"/>
      <c r="F47" s="79"/>
      <c r="G47" s="150">
        <f>SUM(G12:G46)</f>
        <v>0</v>
      </c>
      <c r="H47" s="79"/>
      <c r="I47" s="297">
        <f>SUM(I12:I46)</f>
        <v>0</v>
      </c>
      <c r="J47" s="79"/>
      <c r="K47" s="152">
        <f>SUM(K12:K46)</f>
        <v>0</v>
      </c>
      <c r="L47" s="79"/>
      <c r="M47" s="150">
        <f>SUM(M12:M46)</f>
        <v>0</v>
      </c>
      <c r="N47" s="79"/>
      <c r="O47" s="151">
        <f>SUM(O12:O46)</f>
        <v>0</v>
      </c>
      <c r="P47" s="86">
        <f>SUM(P12:P46)</f>
        <v>0</v>
      </c>
      <c r="Q47" s="95"/>
      <c r="R47" s="80"/>
      <c r="S47" s="162">
        <f>B47</f>
        <v>0</v>
      </c>
      <c r="T47" s="510"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2:119" ht="14.25" customHeight="1" thickBot="1">
      <c r="B48" s="74"/>
      <c r="C48" s="510"/>
      <c r="D48" s="343"/>
      <c r="E48" s="525" t="s">
        <v>95</v>
      </c>
      <c r="F48" s="526"/>
      <c r="G48" s="526"/>
      <c r="H48" s="526"/>
      <c r="I48" s="527"/>
      <c r="J48" s="526"/>
      <c r="K48" s="526"/>
      <c r="L48" s="526"/>
      <c r="M48" s="526"/>
      <c r="N48" s="526"/>
      <c r="O48" s="526"/>
      <c r="P48" s="344"/>
      <c r="Q48" s="345"/>
      <c r="R48" s="346"/>
      <c r="S48" s="74"/>
      <c r="T48" s="510"/>
      <c r="U48" s="530" t="s">
        <v>95</v>
      </c>
      <c r="V48" s="527"/>
      <c r="W48" s="527"/>
      <c r="X48" s="527"/>
      <c r="Y48" s="531"/>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3:119" ht="12.75" customHeight="1">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25">
    <mergeCell ref="S10:S11"/>
    <mergeCell ref="T10:T11"/>
    <mergeCell ref="Z10:Z11"/>
    <mergeCell ref="C47:C48"/>
    <mergeCell ref="T47:T48"/>
    <mergeCell ref="E48:O48"/>
    <mergeCell ref="U48:Y48"/>
    <mergeCell ref="D11:E11"/>
    <mergeCell ref="H9:K9"/>
    <mergeCell ref="L9:M9"/>
    <mergeCell ref="N9:O9"/>
    <mergeCell ref="P9:P11"/>
    <mergeCell ref="H10:K10"/>
    <mergeCell ref="L10:M10"/>
    <mergeCell ref="N10:O10"/>
    <mergeCell ref="L6:O6"/>
    <mergeCell ref="X6:Y6"/>
    <mergeCell ref="T6:V6"/>
    <mergeCell ref="C6:F6"/>
    <mergeCell ref="B9:B11"/>
    <mergeCell ref="C9:C11"/>
    <mergeCell ref="D9:E9"/>
    <mergeCell ref="F9:G9"/>
    <mergeCell ref="D10:E10"/>
    <mergeCell ref="F10:G10"/>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5" r:id="rId2"/>
  <colBreaks count="2" manualBreakCount="2">
    <brk id="17" max="65535" man="1"/>
    <brk id="27" max="65535" man="1"/>
  </colBreaks>
  <drawing r:id="rId1"/>
</worksheet>
</file>

<file path=xl/worksheets/sheet8.xml><?xml version="1.0" encoding="utf-8"?>
<worksheet xmlns="http://schemas.openxmlformats.org/spreadsheetml/2006/main" xmlns:r="http://schemas.openxmlformats.org/officeDocument/2006/relationships">
  <dimension ref="A1:DO69"/>
  <sheetViews>
    <sheetView zoomScalePageLayoutView="0" workbookViewId="0" topLeftCell="A1">
      <selection activeCell="E18" sqref="E18"/>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57421875" style="0" customWidth="1"/>
    <col min="9" max="9" width="6.7109375" style="0" customWidth="1"/>
    <col min="10" max="10" width="9.0039062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3:119" ht="21" customHeight="1" thickBot="1">
      <c r="C1" s="143" t="s">
        <v>93</v>
      </c>
      <c r="D1" s="120"/>
      <c r="E1" s="120"/>
      <c r="F1" s="121"/>
      <c r="G1" s="121"/>
      <c r="H1" s="121"/>
      <c r="I1" s="121"/>
      <c r="J1" s="121"/>
      <c r="K1" s="121"/>
      <c r="L1" s="121"/>
      <c r="M1" s="121"/>
      <c r="N1" s="145"/>
      <c r="O1" s="55"/>
      <c r="P1" s="55"/>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3:119" ht="5.25" customHeight="1" thickBot="1">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2:119" ht="18" customHeight="1">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2:119" ht="18" customHeight="1" thickBot="1">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2:119" ht="13.5" customHeight="1">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50" t="s">
        <v>111</v>
      </c>
      <c r="C6" s="543">
        <f>'Fiche de résultats école'!B9</f>
        <v>0</v>
      </c>
      <c r="D6" s="544"/>
      <c r="E6" s="544"/>
      <c r="F6" s="545"/>
      <c r="H6" s="50" t="s">
        <v>112</v>
      </c>
      <c r="I6" s="50"/>
      <c r="J6" s="50"/>
      <c r="K6" s="2"/>
      <c r="L6" s="543" t="s">
        <v>7</v>
      </c>
      <c r="M6" s="544"/>
      <c r="N6" s="544"/>
      <c r="O6" s="545"/>
      <c r="S6" s="50" t="s">
        <v>111</v>
      </c>
      <c r="T6" s="543">
        <f>C6</f>
        <v>0</v>
      </c>
      <c r="U6" s="544"/>
      <c r="V6" s="545"/>
      <c r="W6" s="50" t="s">
        <v>113</v>
      </c>
      <c r="X6" s="543" t="str">
        <f>L6</f>
        <v>CE2</v>
      </c>
      <c r="Y6" s="545"/>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2:119" ht="15" customHeight="1">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4:119" ht="16.5" thickBot="1">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2:119" ht="14.25" customHeight="1" thickBot="1">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2:119" ht="14.25" customHeight="1" thickBot="1">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2:119" ht="17.25" customHeight="1" thickBot="1">
      <c r="B11" s="536"/>
      <c r="C11" s="538"/>
      <c r="D11" s="523" t="s">
        <v>153</v>
      </c>
      <c r="E11" s="524"/>
      <c r="F11" s="251" t="s">
        <v>91</v>
      </c>
      <c r="G11" s="252" t="s">
        <v>92</v>
      </c>
      <c r="H11" s="198" t="s">
        <v>155</v>
      </c>
      <c r="I11" s="198" t="s">
        <v>92</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49" customFormat="1" ht="15.75" customHeight="1">
      <c r="A12" s="57">
        <v>1</v>
      </c>
      <c r="B12" s="289"/>
      <c r="C12" s="290"/>
      <c r="D12" s="385"/>
      <c r="E12" s="300"/>
      <c r="F12" s="386"/>
      <c r="G12" s="387" t="str">
        <f>IF(F12="","0",(IF(F12&lt;30,1,(IF(F12&lt;32,2,(IF(F12&lt;34,3,(IF(F12&lt;36,4,5)))))))))</f>
        <v>0</v>
      </c>
      <c r="H12" s="388"/>
      <c r="I12" s="303" t="str">
        <f>IF(H12="","0",(IF(H12&lt;110,1,(IF(H12&lt;150,2,(IF(H12&lt;180,3,(IF(H12&lt;220,4,5)))))))))</f>
        <v>0</v>
      </c>
      <c r="J12" s="389"/>
      <c r="K12" s="305" t="str">
        <f>IF(J12="","0",(IF(J12&lt;90,1,(IF(J12&lt;130,2,(IF(J12&lt;170,3,(IF(J12&lt;210,4,5)))))))))</f>
        <v>0</v>
      </c>
      <c r="L12" s="390"/>
      <c r="M12" s="300" t="str">
        <f>IF(L12="","0",(IF(L12&lt;7,1,(IF(L12&lt;9,2,(IF(L12&lt;11,3,(IF(L12&lt;13,4,5)))))))))</f>
        <v>0</v>
      </c>
      <c r="N12" s="390"/>
      <c r="O12" s="300" t="str">
        <f>IF(N12="","0",(IF(N12&lt;8,1,(IF(N12&lt;11,2,(IF(N12&lt;14,3,(IF(N12&lt;16,4,5)))))))))</f>
        <v>0</v>
      </c>
      <c r="P12" s="391">
        <f>SUM(E12,G12,I12,K12,M12,O12)</f>
        <v>0</v>
      </c>
      <c r="Q12" s="307"/>
      <c r="R12" s="308">
        <v>1</v>
      </c>
      <c r="S12" s="309">
        <f>'CE2(2)'!B12</f>
        <v>0</v>
      </c>
      <c r="T12" s="310">
        <f>'CE2(2)'!C12</f>
        <v>0</v>
      </c>
      <c r="U12" s="311">
        <f>'CP'!E12</f>
        <v>0</v>
      </c>
      <c r="V12" s="311" t="str">
        <f>G12</f>
        <v>0</v>
      </c>
      <c r="W12" s="312">
        <f>I12+K12</f>
        <v>0</v>
      </c>
      <c r="X12" s="311" t="str">
        <f>M12</f>
        <v>0</v>
      </c>
      <c r="Y12" s="313" t="str">
        <f>O12</f>
        <v>0</v>
      </c>
      <c r="Z12" s="314">
        <f aca="true" t="shared" si="0" ref="Z12:Z46">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c r="A13" s="57">
        <v>2</v>
      </c>
      <c r="B13" s="287"/>
      <c r="C13" s="291"/>
      <c r="D13" s="392"/>
      <c r="E13" s="316"/>
      <c r="F13" s="393"/>
      <c r="G13" s="316" t="str">
        <f aca="true" t="shared" si="1" ref="G13:G46">IF(F13="","0",(IF(F13&lt;30,1,(IF(F13&lt;32,2,(IF(F13&lt;34,3,(IF(F13&lt;36,4,5)))))))))</f>
        <v>0</v>
      </c>
      <c r="H13" s="394"/>
      <c r="I13" s="319" t="str">
        <f aca="true" t="shared" si="2" ref="I13:I46">IF(H13="","0",(IF(H13&lt;110,1,(IF(H13&lt;150,2,(IF(H13&lt;180,3,(IF(H13&lt;220,4,5)))))))))</f>
        <v>0</v>
      </c>
      <c r="J13" s="395"/>
      <c r="K13" s="321" t="str">
        <f aca="true" t="shared" si="3" ref="K13:K46">IF(J13="","0",(IF(J13&lt;90,1,(IF(J13&lt;130,2,(IF(J13&lt;170,3,(IF(J13&lt;210,4,5)))))))))</f>
        <v>0</v>
      </c>
      <c r="L13" s="393"/>
      <c r="M13" s="316" t="str">
        <f aca="true" t="shared" si="4" ref="M13:M46">IF(L13="","0",(IF(L13&lt;7,1,(IF(L13&lt;9,2,(IF(L13&lt;11,3,(IF(L13&lt;13,4,5)))))))))</f>
        <v>0</v>
      </c>
      <c r="N13" s="393"/>
      <c r="O13" s="316" t="str">
        <f aca="true" t="shared" si="5" ref="O13:O46">IF(N13="","0",(IF(N13&lt;8,1,(IF(N13&lt;11,2,(IF(N13&lt;14,3,(IF(N13&lt;16,4,5)))))))))</f>
        <v>0</v>
      </c>
      <c r="P13" s="396">
        <f aca="true" t="shared" si="6" ref="P13:P46">SUM(E13,G13,I13,K13,M13,O13)</f>
        <v>0</v>
      </c>
      <c r="Q13" s="307"/>
      <c r="R13" s="308">
        <v>2</v>
      </c>
      <c r="S13" s="323">
        <f>'CE2(2)'!B13</f>
        <v>0</v>
      </c>
      <c r="T13" s="324">
        <f>'CE2(2)'!C13</f>
        <v>0</v>
      </c>
      <c r="U13" s="325">
        <f>'CE2(2)'!E13</f>
        <v>0</v>
      </c>
      <c r="V13" s="325" t="str">
        <f aca="true" t="shared" si="7" ref="V13:V46">G13</f>
        <v>0</v>
      </c>
      <c r="W13" s="326">
        <f aca="true" t="shared" si="8" ref="W13:W46">I13+K13</f>
        <v>0</v>
      </c>
      <c r="X13" s="325" t="str">
        <f aca="true" t="shared" si="9" ref="X13:X46">M13</f>
        <v>0</v>
      </c>
      <c r="Y13" s="327" t="str">
        <f aca="true" t="shared" si="10" ref="Y13:Y46">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c r="A14" s="57">
        <v>3</v>
      </c>
      <c r="B14" s="287"/>
      <c r="C14" s="291"/>
      <c r="D14" s="392"/>
      <c r="E14" s="316"/>
      <c r="F14" s="393"/>
      <c r="G14" s="316" t="str">
        <f t="shared" si="1"/>
        <v>0</v>
      </c>
      <c r="H14" s="394"/>
      <c r="I14" s="319" t="str">
        <f t="shared" si="2"/>
        <v>0</v>
      </c>
      <c r="J14" s="395"/>
      <c r="K14" s="321" t="str">
        <f t="shared" si="3"/>
        <v>0</v>
      </c>
      <c r="L14" s="393"/>
      <c r="M14" s="316" t="str">
        <f t="shared" si="4"/>
        <v>0</v>
      </c>
      <c r="N14" s="393"/>
      <c r="O14" s="316" t="str">
        <f t="shared" si="5"/>
        <v>0</v>
      </c>
      <c r="P14" s="396">
        <f t="shared" si="6"/>
        <v>0</v>
      </c>
      <c r="Q14" s="307"/>
      <c r="R14" s="308">
        <v>3</v>
      </c>
      <c r="S14" s="323">
        <f>'CE2(2)'!B14</f>
        <v>0</v>
      </c>
      <c r="T14" s="324">
        <f>'CE2(2)'!C14</f>
        <v>0</v>
      </c>
      <c r="U14" s="325">
        <f>'CE2(2)'!E14</f>
        <v>0</v>
      </c>
      <c r="V14" s="325" t="str">
        <f t="shared" si="7"/>
        <v>0</v>
      </c>
      <c r="W14" s="326">
        <f t="shared" si="8"/>
        <v>0</v>
      </c>
      <c r="X14" s="325" t="str">
        <f t="shared" si="9"/>
        <v>0</v>
      </c>
      <c r="Y14" s="327" t="str">
        <f t="shared" si="10"/>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c r="A15" s="57">
        <v>4</v>
      </c>
      <c r="B15" s="287"/>
      <c r="C15" s="291"/>
      <c r="D15" s="392"/>
      <c r="E15" s="316"/>
      <c r="F15" s="393"/>
      <c r="G15" s="316" t="str">
        <f t="shared" si="1"/>
        <v>0</v>
      </c>
      <c r="H15" s="394"/>
      <c r="I15" s="319" t="str">
        <f t="shared" si="2"/>
        <v>0</v>
      </c>
      <c r="J15" s="395"/>
      <c r="K15" s="321" t="str">
        <f t="shared" si="3"/>
        <v>0</v>
      </c>
      <c r="L15" s="393"/>
      <c r="M15" s="316" t="str">
        <f t="shared" si="4"/>
        <v>0</v>
      </c>
      <c r="N15" s="393"/>
      <c r="O15" s="316" t="str">
        <f t="shared" si="5"/>
        <v>0</v>
      </c>
      <c r="P15" s="396">
        <f t="shared" si="6"/>
        <v>0</v>
      </c>
      <c r="Q15" s="307"/>
      <c r="R15" s="308">
        <v>4</v>
      </c>
      <c r="S15" s="323">
        <f>'CE2(2)'!B15</f>
        <v>0</v>
      </c>
      <c r="T15" s="324">
        <f>'CE2(2)'!C15</f>
        <v>0</v>
      </c>
      <c r="U15" s="325">
        <f>'CE2(2)'!E15</f>
        <v>0</v>
      </c>
      <c r="V15" s="325" t="str">
        <f t="shared" si="7"/>
        <v>0</v>
      </c>
      <c r="W15" s="326">
        <f t="shared" si="8"/>
        <v>0</v>
      </c>
      <c r="X15" s="325" t="str">
        <f t="shared" si="9"/>
        <v>0</v>
      </c>
      <c r="Y15" s="327" t="str">
        <f t="shared" si="10"/>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c r="A16" s="57">
        <v>5</v>
      </c>
      <c r="B16" s="287"/>
      <c r="C16" s="291"/>
      <c r="D16" s="392"/>
      <c r="E16" s="316"/>
      <c r="F16" s="393"/>
      <c r="G16" s="316" t="str">
        <f t="shared" si="1"/>
        <v>0</v>
      </c>
      <c r="H16" s="394"/>
      <c r="I16" s="319" t="str">
        <f t="shared" si="2"/>
        <v>0</v>
      </c>
      <c r="J16" s="395"/>
      <c r="K16" s="321" t="str">
        <f t="shared" si="3"/>
        <v>0</v>
      </c>
      <c r="L16" s="393"/>
      <c r="M16" s="316" t="str">
        <f t="shared" si="4"/>
        <v>0</v>
      </c>
      <c r="N16" s="393"/>
      <c r="O16" s="316" t="str">
        <f t="shared" si="5"/>
        <v>0</v>
      </c>
      <c r="P16" s="396">
        <f t="shared" si="6"/>
        <v>0</v>
      </c>
      <c r="Q16" s="307"/>
      <c r="R16" s="308">
        <v>5</v>
      </c>
      <c r="S16" s="323">
        <f>'CE2(2)'!B16</f>
        <v>0</v>
      </c>
      <c r="T16" s="324">
        <f>'CE2(2)'!C16</f>
        <v>0</v>
      </c>
      <c r="U16" s="325">
        <f>'CE2(2)'!E16</f>
        <v>0</v>
      </c>
      <c r="V16" s="325" t="str">
        <f t="shared" si="7"/>
        <v>0</v>
      </c>
      <c r="W16" s="326">
        <f t="shared" si="8"/>
        <v>0</v>
      </c>
      <c r="X16" s="325" t="str">
        <f t="shared" si="9"/>
        <v>0</v>
      </c>
      <c r="Y16" s="327" t="str">
        <f t="shared" si="10"/>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c r="A17" s="57">
        <v>6</v>
      </c>
      <c r="B17" s="287"/>
      <c r="C17" s="291"/>
      <c r="D17" s="392"/>
      <c r="E17" s="316"/>
      <c r="F17" s="393"/>
      <c r="G17" s="316" t="str">
        <f t="shared" si="1"/>
        <v>0</v>
      </c>
      <c r="H17" s="394"/>
      <c r="I17" s="319" t="str">
        <f t="shared" si="2"/>
        <v>0</v>
      </c>
      <c r="J17" s="395"/>
      <c r="K17" s="321" t="str">
        <f t="shared" si="3"/>
        <v>0</v>
      </c>
      <c r="L17" s="393"/>
      <c r="M17" s="316" t="str">
        <f t="shared" si="4"/>
        <v>0</v>
      </c>
      <c r="N17" s="393"/>
      <c r="O17" s="316" t="str">
        <f t="shared" si="5"/>
        <v>0</v>
      </c>
      <c r="P17" s="396">
        <f t="shared" si="6"/>
        <v>0</v>
      </c>
      <c r="Q17" s="307"/>
      <c r="R17" s="308">
        <v>6</v>
      </c>
      <c r="S17" s="323">
        <f>'CE2(2)'!B17</f>
        <v>0</v>
      </c>
      <c r="T17" s="324">
        <f>'CE2(2)'!C17</f>
        <v>0</v>
      </c>
      <c r="U17" s="325">
        <f>'CE2(2)'!E17</f>
        <v>0</v>
      </c>
      <c r="V17" s="325" t="str">
        <f t="shared" si="7"/>
        <v>0</v>
      </c>
      <c r="W17" s="326">
        <f t="shared" si="8"/>
        <v>0</v>
      </c>
      <c r="X17" s="325" t="str">
        <f t="shared" si="9"/>
        <v>0</v>
      </c>
      <c r="Y17" s="327" t="str">
        <f t="shared" si="10"/>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c r="A18" s="57">
        <v>7</v>
      </c>
      <c r="B18" s="287"/>
      <c r="C18" s="291"/>
      <c r="D18" s="392"/>
      <c r="E18" s="316"/>
      <c r="F18" s="393"/>
      <c r="G18" s="316" t="str">
        <f t="shared" si="1"/>
        <v>0</v>
      </c>
      <c r="H18" s="394"/>
      <c r="I18" s="319" t="str">
        <f t="shared" si="2"/>
        <v>0</v>
      </c>
      <c r="J18" s="395"/>
      <c r="K18" s="321" t="str">
        <f t="shared" si="3"/>
        <v>0</v>
      </c>
      <c r="L18" s="393"/>
      <c r="M18" s="316" t="str">
        <f t="shared" si="4"/>
        <v>0</v>
      </c>
      <c r="N18" s="393"/>
      <c r="O18" s="316" t="str">
        <f t="shared" si="5"/>
        <v>0</v>
      </c>
      <c r="P18" s="396">
        <f t="shared" si="6"/>
        <v>0</v>
      </c>
      <c r="Q18" s="307"/>
      <c r="R18" s="308">
        <v>7</v>
      </c>
      <c r="S18" s="323">
        <f>'CE2(2)'!B18</f>
        <v>0</v>
      </c>
      <c r="T18" s="324">
        <f>'CE2(2)'!C18</f>
        <v>0</v>
      </c>
      <c r="U18" s="325">
        <f>'CE2(2)'!E18</f>
        <v>0</v>
      </c>
      <c r="V18" s="325" t="str">
        <f t="shared" si="7"/>
        <v>0</v>
      </c>
      <c r="W18" s="326">
        <f t="shared" si="8"/>
        <v>0</v>
      </c>
      <c r="X18" s="325" t="str">
        <f t="shared" si="9"/>
        <v>0</v>
      </c>
      <c r="Y18" s="327" t="str">
        <f t="shared" si="10"/>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c r="A19" s="57">
        <v>8</v>
      </c>
      <c r="B19" s="287"/>
      <c r="C19" s="291"/>
      <c r="D19" s="392"/>
      <c r="E19" s="316"/>
      <c r="F19" s="393"/>
      <c r="G19" s="316" t="str">
        <f t="shared" si="1"/>
        <v>0</v>
      </c>
      <c r="H19" s="394"/>
      <c r="I19" s="319" t="str">
        <f t="shared" si="2"/>
        <v>0</v>
      </c>
      <c r="J19" s="395"/>
      <c r="K19" s="321" t="str">
        <f t="shared" si="3"/>
        <v>0</v>
      </c>
      <c r="L19" s="393"/>
      <c r="M19" s="316" t="str">
        <f t="shared" si="4"/>
        <v>0</v>
      </c>
      <c r="N19" s="393"/>
      <c r="O19" s="316" t="str">
        <f t="shared" si="5"/>
        <v>0</v>
      </c>
      <c r="P19" s="396">
        <f t="shared" si="6"/>
        <v>0</v>
      </c>
      <c r="Q19" s="307"/>
      <c r="R19" s="308">
        <v>8</v>
      </c>
      <c r="S19" s="323">
        <f>'CE2(2)'!B19</f>
        <v>0</v>
      </c>
      <c r="T19" s="324">
        <f>'CE2(2)'!C19</f>
        <v>0</v>
      </c>
      <c r="U19" s="325">
        <f>'CE2(2)'!E19</f>
        <v>0</v>
      </c>
      <c r="V19" s="325" t="str">
        <f t="shared" si="7"/>
        <v>0</v>
      </c>
      <c r="W19" s="326">
        <f t="shared" si="8"/>
        <v>0</v>
      </c>
      <c r="X19" s="325" t="str">
        <f t="shared" si="9"/>
        <v>0</v>
      </c>
      <c r="Y19" s="327" t="str">
        <f t="shared" si="10"/>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c r="A20" s="57">
        <v>9</v>
      </c>
      <c r="B20" s="287"/>
      <c r="C20" s="291"/>
      <c r="D20" s="392"/>
      <c r="E20" s="316"/>
      <c r="F20" s="393"/>
      <c r="G20" s="316" t="str">
        <f t="shared" si="1"/>
        <v>0</v>
      </c>
      <c r="H20" s="394"/>
      <c r="I20" s="319" t="str">
        <f t="shared" si="2"/>
        <v>0</v>
      </c>
      <c r="J20" s="395"/>
      <c r="K20" s="321" t="str">
        <f t="shared" si="3"/>
        <v>0</v>
      </c>
      <c r="L20" s="393"/>
      <c r="M20" s="316" t="str">
        <f t="shared" si="4"/>
        <v>0</v>
      </c>
      <c r="N20" s="393"/>
      <c r="O20" s="316" t="str">
        <f t="shared" si="5"/>
        <v>0</v>
      </c>
      <c r="P20" s="396">
        <f t="shared" si="6"/>
        <v>0</v>
      </c>
      <c r="Q20" s="307"/>
      <c r="R20" s="308">
        <v>9</v>
      </c>
      <c r="S20" s="323">
        <f>'CE2(2)'!B20</f>
        <v>0</v>
      </c>
      <c r="T20" s="324">
        <f>'CE2(2)'!C20</f>
        <v>0</v>
      </c>
      <c r="U20" s="325">
        <f>'CE2(2)'!E20</f>
        <v>0</v>
      </c>
      <c r="V20" s="325" t="str">
        <f t="shared" si="7"/>
        <v>0</v>
      </c>
      <c r="W20" s="326">
        <f t="shared" si="8"/>
        <v>0</v>
      </c>
      <c r="X20" s="325" t="str">
        <f t="shared" si="9"/>
        <v>0</v>
      </c>
      <c r="Y20" s="327" t="str">
        <f t="shared" si="10"/>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c r="A21" s="57">
        <v>10</v>
      </c>
      <c r="B21" s="287"/>
      <c r="C21" s="291"/>
      <c r="D21" s="392"/>
      <c r="E21" s="316"/>
      <c r="F21" s="393"/>
      <c r="G21" s="316" t="str">
        <f t="shared" si="1"/>
        <v>0</v>
      </c>
      <c r="H21" s="394"/>
      <c r="I21" s="319" t="str">
        <f t="shared" si="2"/>
        <v>0</v>
      </c>
      <c r="J21" s="395"/>
      <c r="K21" s="321" t="str">
        <f t="shared" si="3"/>
        <v>0</v>
      </c>
      <c r="L21" s="393"/>
      <c r="M21" s="316" t="str">
        <f t="shared" si="4"/>
        <v>0</v>
      </c>
      <c r="N21" s="393"/>
      <c r="O21" s="316" t="str">
        <f t="shared" si="5"/>
        <v>0</v>
      </c>
      <c r="P21" s="396">
        <f t="shared" si="6"/>
        <v>0</v>
      </c>
      <c r="Q21" s="307"/>
      <c r="R21" s="308">
        <v>10</v>
      </c>
      <c r="S21" s="323">
        <f>'CE2(2)'!B21</f>
        <v>0</v>
      </c>
      <c r="T21" s="324">
        <f>'CE2(2)'!C21</f>
        <v>0</v>
      </c>
      <c r="U21" s="325">
        <f>'CE2(2)'!E21</f>
        <v>0</v>
      </c>
      <c r="V21" s="325" t="str">
        <f t="shared" si="7"/>
        <v>0</v>
      </c>
      <c r="W21" s="326">
        <f t="shared" si="8"/>
        <v>0</v>
      </c>
      <c r="X21" s="325" t="str">
        <f t="shared" si="9"/>
        <v>0</v>
      </c>
      <c r="Y21" s="327" t="str">
        <f t="shared" si="10"/>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c r="A22" s="57">
        <v>11</v>
      </c>
      <c r="B22" s="287"/>
      <c r="C22" s="291"/>
      <c r="D22" s="392"/>
      <c r="E22" s="316"/>
      <c r="F22" s="393"/>
      <c r="G22" s="316" t="str">
        <f t="shared" si="1"/>
        <v>0</v>
      </c>
      <c r="H22" s="394"/>
      <c r="I22" s="319" t="str">
        <f t="shared" si="2"/>
        <v>0</v>
      </c>
      <c r="J22" s="395"/>
      <c r="K22" s="321" t="str">
        <f t="shared" si="3"/>
        <v>0</v>
      </c>
      <c r="L22" s="393"/>
      <c r="M22" s="316" t="str">
        <f t="shared" si="4"/>
        <v>0</v>
      </c>
      <c r="N22" s="393"/>
      <c r="O22" s="316" t="str">
        <f t="shared" si="5"/>
        <v>0</v>
      </c>
      <c r="P22" s="396">
        <f t="shared" si="6"/>
        <v>0</v>
      </c>
      <c r="Q22" s="307"/>
      <c r="R22" s="308">
        <v>11</v>
      </c>
      <c r="S22" s="323">
        <f>'CE2(2)'!B22</f>
        <v>0</v>
      </c>
      <c r="T22" s="324">
        <f>'CE2(2)'!C22</f>
        <v>0</v>
      </c>
      <c r="U22" s="325">
        <f>'CE2(2)'!E22</f>
        <v>0</v>
      </c>
      <c r="V22" s="325" t="str">
        <f t="shared" si="7"/>
        <v>0</v>
      </c>
      <c r="W22" s="326">
        <f t="shared" si="8"/>
        <v>0</v>
      </c>
      <c r="X22" s="325" t="str">
        <f t="shared" si="9"/>
        <v>0</v>
      </c>
      <c r="Y22" s="327" t="str">
        <f t="shared" si="10"/>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c r="A23" s="57">
        <v>12</v>
      </c>
      <c r="B23" s="287"/>
      <c r="C23" s="291"/>
      <c r="D23" s="392"/>
      <c r="E23" s="316"/>
      <c r="F23" s="393"/>
      <c r="G23" s="316" t="str">
        <f t="shared" si="1"/>
        <v>0</v>
      </c>
      <c r="H23" s="394"/>
      <c r="I23" s="319" t="str">
        <f t="shared" si="2"/>
        <v>0</v>
      </c>
      <c r="J23" s="395"/>
      <c r="K23" s="321" t="str">
        <f t="shared" si="3"/>
        <v>0</v>
      </c>
      <c r="L23" s="393"/>
      <c r="M23" s="316" t="str">
        <f t="shared" si="4"/>
        <v>0</v>
      </c>
      <c r="N23" s="393"/>
      <c r="O23" s="316" t="str">
        <f t="shared" si="5"/>
        <v>0</v>
      </c>
      <c r="P23" s="396">
        <f t="shared" si="6"/>
        <v>0</v>
      </c>
      <c r="Q23" s="307"/>
      <c r="R23" s="308">
        <v>12</v>
      </c>
      <c r="S23" s="323">
        <f>'CE2(2)'!B23</f>
        <v>0</v>
      </c>
      <c r="T23" s="324">
        <f>'CE2(2)'!C23</f>
        <v>0</v>
      </c>
      <c r="U23" s="325">
        <f>'CE2(2)'!E23</f>
        <v>0</v>
      </c>
      <c r="V23" s="325" t="str">
        <f t="shared" si="7"/>
        <v>0</v>
      </c>
      <c r="W23" s="326">
        <f t="shared" si="8"/>
        <v>0</v>
      </c>
      <c r="X23" s="325" t="str">
        <f t="shared" si="9"/>
        <v>0</v>
      </c>
      <c r="Y23" s="327" t="str">
        <f t="shared" si="10"/>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c r="A24" s="57">
        <v>13</v>
      </c>
      <c r="B24" s="287"/>
      <c r="C24" s="291"/>
      <c r="D24" s="392"/>
      <c r="E24" s="316"/>
      <c r="F24" s="393"/>
      <c r="G24" s="316" t="str">
        <f t="shared" si="1"/>
        <v>0</v>
      </c>
      <c r="H24" s="394"/>
      <c r="I24" s="319" t="str">
        <f t="shared" si="2"/>
        <v>0</v>
      </c>
      <c r="J24" s="395"/>
      <c r="K24" s="321" t="str">
        <f t="shared" si="3"/>
        <v>0</v>
      </c>
      <c r="L24" s="393"/>
      <c r="M24" s="316" t="str">
        <f t="shared" si="4"/>
        <v>0</v>
      </c>
      <c r="N24" s="393"/>
      <c r="O24" s="316" t="str">
        <f t="shared" si="5"/>
        <v>0</v>
      </c>
      <c r="P24" s="396">
        <f t="shared" si="6"/>
        <v>0</v>
      </c>
      <c r="Q24" s="307"/>
      <c r="R24" s="308">
        <v>13</v>
      </c>
      <c r="S24" s="323">
        <f>'CE2(2)'!B24</f>
        <v>0</v>
      </c>
      <c r="T24" s="324">
        <f>'CE2(2)'!C24</f>
        <v>0</v>
      </c>
      <c r="U24" s="325">
        <f>'CE2(2)'!E24</f>
        <v>0</v>
      </c>
      <c r="V24" s="325" t="str">
        <f t="shared" si="7"/>
        <v>0</v>
      </c>
      <c r="W24" s="326">
        <f t="shared" si="8"/>
        <v>0</v>
      </c>
      <c r="X24" s="325" t="str">
        <f t="shared" si="9"/>
        <v>0</v>
      </c>
      <c r="Y24" s="327" t="str">
        <f t="shared" si="10"/>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c r="A25" s="57">
        <v>14</v>
      </c>
      <c r="B25" s="287"/>
      <c r="C25" s="291"/>
      <c r="D25" s="392"/>
      <c r="E25" s="316"/>
      <c r="F25" s="393"/>
      <c r="G25" s="316" t="str">
        <f t="shared" si="1"/>
        <v>0</v>
      </c>
      <c r="H25" s="394"/>
      <c r="I25" s="319" t="str">
        <f t="shared" si="2"/>
        <v>0</v>
      </c>
      <c r="J25" s="395"/>
      <c r="K25" s="321" t="str">
        <f t="shared" si="3"/>
        <v>0</v>
      </c>
      <c r="L25" s="393"/>
      <c r="M25" s="316" t="str">
        <f t="shared" si="4"/>
        <v>0</v>
      </c>
      <c r="N25" s="393"/>
      <c r="O25" s="316" t="str">
        <f t="shared" si="5"/>
        <v>0</v>
      </c>
      <c r="P25" s="396">
        <f t="shared" si="6"/>
        <v>0</v>
      </c>
      <c r="Q25" s="307"/>
      <c r="R25" s="308">
        <v>14</v>
      </c>
      <c r="S25" s="323">
        <f>'CE2(2)'!B25</f>
        <v>0</v>
      </c>
      <c r="T25" s="324">
        <f>'CE2(2)'!C25</f>
        <v>0</v>
      </c>
      <c r="U25" s="325">
        <f>'CE2(2)'!E25</f>
        <v>0</v>
      </c>
      <c r="V25" s="325" t="str">
        <f t="shared" si="7"/>
        <v>0</v>
      </c>
      <c r="W25" s="326">
        <f t="shared" si="8"/>
        <v>0</v>
      </c>
      <c r="X25" s="325" t="str">
        <f t="shared" si="9"/>
        <v>0</v>
      </c>
      <c r="Y25" s="327" t="str">
        <f t="shared" si="10"/>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c r="A26" s="57">
        <v>15</v>
      </c>
      <c r="B26" s="287"/>
      <c r="C26" s="291"/>
      <c r="D26" s="392"/>
      <c r="E26" s="316"/>
      <c r="F26" s="393"/>
      <c r="G26" s="316" t="str">
        <f t="shared" si="1"/>
        <v>0</v>
      </c>
      <c r="H26" s="394"/>
      <c r="I26" s="319" t="str">
        <f t="shared" si="2"/>
        <v>0</v>
      </c>
      <c r="J26" s="395"/>
      <c r="K26" s="321" t="str">
        <f t="shared" si="3"/>
        <v>0</v>
      </c>
      <c r="L26" s="393"/>
      <c r="M26" s="316" t="str">
        <f t="shared" si="4"/>
        <v>0</v>
      </c>
      <c r="N26" s="393"/>
      <c r="O26" s="316" t="str">
        <f t="shared" si="5"/>
        <v>0</v>
      </c>
      <c r="P26" s="396">
        <f t="shared" si="6"/>
        <v>0</v>
      </c>
      <c r="Q26" s="307"/>
      <c r="R26" s="308">
        <v>15</v>
      </c>
      <c r="S26" s="323">
        <f>'CE2(2)'!B26</f>
        <v>0</v>
      </c>
      <c r="T26" s="324">
        <f>'CE2(2)'!C26</f>
        <v>0</v>
      </c>
      <c r="U26" s="325">
        <f>'CE2(2)'!E26</f>
        <v>0</v>
      </c>
      <c r="V26" s="325" t="str">
        <f t="shared" si="7"/>
        <v>0</v>
      </c>
      <c r="W26" s="326">
        <f t="shared" si="8"/>
        <v>0</v>
      </c>
      <c r="X26" s="325" t="str">
        <f t="shared" si="9"/>
        <v>0</v>
      </c>
      <c r="Y26" s="327" t="str">
        <f t="shared" si="10"/>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c r="A27" s="57">
        <v>16</v>
      </c>
      <c r="B27" s="287"/>
      <c r="C27" s="291"/>
      <c r="D27" s="329"/>
      <c r="E27" s="316"/>
      <c r="F27" s="393"/>
      <c r="G27" s="316" t="str">
        <f t="shared" si="1"/>
        <v>0</v>
      </c>
      <c r="H27" s="394"/>
      <c r="I27" s="319" t="str">
        <f t="shared" si="2"/>
        <v>0</v>
      </c>
      <c r="J27" s="395"/>
      <c r="K27" s="321" t="str">
        <f t="shared" si="3"/>
        <v>0</v>
      </c>
      <c r="L27" s="393"/>
      <c r="M27" s="316" t="str">
        <f t="shared" si="4"/>
        <v>0</v>
      </c>
      <c r="N27" s="393"/>
      <c r="O27" s="316" t="str">
        <f t="shared" si="5"/>
        <v>0</v>
      </c>
      <c r="P27" s="396">
        <f t="shared" si="6"/>
        <v>0</v>
      </c>
      <c r="Q27" s="307"/>
      <c r="R27" s="308">
        <v>16</v>
      </c>
      <c r="S27" s="323">
        <f>'CE2(2)'!B27</f>
        <v>0</v>
      </c>
      <c r="T27" s="324">
        <f>'CE2(2)'!C27</f>
        <v>0</v>
      </c>
      <c r="U27" s="325">
        <f>'CE2(2)'!E27</f>
        <v>0</v>
      </c>
      <c r="V27" s="325" t="str">
        <f t="shared" si="7"/>
        <v>0</v>
      </c>
      <c r="W27" s="326">
        <f t="shared" si="8"/>
        <v>0</v>
      </c>
      <c r="X27" s="325" t="str">
        <f t="shared" si="9"/>
        <v>0</v>
      </c>
      <c r="Y27" s="327" t="str">
        <f t="shared" si="10"/>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c r="A28" s="57">
        <v>17</v>
      </c>
      <c r="B28" s="287"/>
      <c r="C28" s="291"/>
      <c r="D28" s="329"/>
      <c r="E28" s="316"/>
      <c r="F28" s="393"/>
      <c r="G28" s="316" t="str">
        <f t="shared" si="1"/>
        <v>0</v>
      </c>
      <c r="H28" s="394"/>
      <c r="I28" s="319" t="str">
        <f t="shared" si="2"/>
        <v>0</v>
      </c>
      <c r="J28" s="395"/>
      <c r="K28" s="321" t="str">
        <f t="shared" si="3"/>
        <v>0</v>
      </c>
      <c r="L28" s="393"/>
      <c r="M28" s="316" t="str">
        <f t="shared" si="4"/>
        <v>0</v>
      </c>
      <c r="N28" s="393"/>
      <c r="O28" s="316" t="str">
        <f t="shared" si="5"/>
        <v>0</v>
      </c>
      <c r="P28" s="396">
        <f t="shared" si="6"/>
        <v>0</v>
      </c>
      <c r="Q28" s="307"/>
      <c r="R28" s="308">
        <v>17</v>
      </c>
      <c r="S28" s="323">
        <f>'CE2(2)'!B28</f>
        <v>0</v>
      </c>
      <c r="T28" s="324">
        <f>'CE2(2)'!C28</f>
        <v>0</v>
      </c>
      <c r="U28" s="325">
        <f>'CE2(2)'!E28</f>
        <v>0</v>
      </c>
      <c r="V28" s="325" t="str">
        <f t="shared" si="7"/>
        <v>0</v>
      </c>
      <c r="W28" s="326">
        <f t="shared" si="8"/>
        <v>0</v>
      </c>
      <c r="X28" s="325" t="str">
        <f t="shared" si="9"/>
        <v>0</v>
      </c>
      <c r="Y28" s="327" t="str">
        <f t="shared" si="10"/>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c r="A29" s="57">
        <v>18</v>
      </c>
      <c r="B29" s="287"/>
      <c r="C29" s="291"/>
      <c r="D29" s="329"/>
      <c r="E29" s="316"/>
      <c r="F29" s="393"/>
      <c r="G29" s="316" t="str">
        <f t="shared" si="1"/>
        <v>0</v>
      </c>
      <c r="H29" s="394"/>
      <c r="I29" s="319" t="str">
        <f t="shared" si="2"/>
        <v>0</v>
      </c>
      <c r="J29" s="395"/>
      <c r="K29" s="321" t="str">
        <f t="shared" si="3"/>
        <v>0</v>
      </c>
      <c r="L29" s="393"/>
      <c r="M29" s="316" t="str">
        <f t="shared" si="4"/>
        <v>0</v>
      </c>
      <c r="N29" s="393"/>
      <c r="O29" s="316" t="str">
        <f t="shared" si="5"/>
        <v>0</v>
      </c>
      <c r="P29" s="396">
        <f t="shared" si="6"/>
        <v>0</v>
      </c>
      <c r="Q29" s="307"/>
      <c r="R29" s="308">
        <v>18</v>
      </c>
      <c r="S29" s="323">
        <f>'CE2(2)'!B29</f>
        <v>0</v>
      </c>
      <c r="T29" s="324">
        <f>'CE2(2)'!C29</f>
        <v>0</v>
      </c>
      <c r="U29" s="325">
        <f>'CE2(2)'!E29</f>
        <v>0</v>
      </c>
      <c r="V29" s="325" t="str">
        <f t="shared" si="7"/>
        <v>0</v>
      </c>
      <c r="W29" s="326">
        <f t="shared" si="8"/>
        <v>0</v>
      </c>
      <c r="X29" s="325" t="str">
        <f t="shared" si="9"/>
        <v>0</v>
      </c>
      <c r="Y29" s="327" t="str">
        <f t="shared" si="10"/>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c r="A30" s="57">
        <v>19</v>
      </c>
      <c r="B30" s="287"/>
      <c r="C30" s="291"/>
      <c r="D30" s="329"/>
      <c r="E30" s="316"/>
      <c r="F30" s="393"/>
      <c r="G30" s="316" t="str">
        <f t="shared" si="1"/>
        <v>0</v>
      </c>
      <c r="H30" s="394"/>
      <c r="I30" s="319" t="str">
        <f t="shared" si="2"/>
        <v>0</v>
      </c>
      <c r="J30" s="395"/>
      <c r="K30" s="321" t="str">
        <f t="shared" si="3"/>
        <v>0</v>
      </c>
      <c r="L30" s="393"/>
      <c r="M30" s="316" t="str">
        <f t="shared" si="4"/>
        <v>0</v>
      </c>
      <c r="N30" s="393"/>
      <c r="O30" s="316" t="str">
        <f t="shared" si="5"/>
        <v>0</v>
      </c>
      <c r="P30" s="396">
        <f t="shared" si="6"/>
        <v>0</v>
      </c>
      <c r="Q30" s="307"/>
      <c r="R30" s="308">
        <v>19</v>
      </c>
      <c r="S30" s="323">
        <f>'CE2(2)'!B30</f>
        <v>0</v>
      </c>
      <c r="T30" s="324">
        <f>'CE2(2)'!C30</f>
        <v>0</v>
      </c>
      <c r="U30" s="325">
        <f>'CE2(2)'!E30</f>
        <v>0</v>
      </c>
      <c r="V30" s="325" t="str">
        <f t="shared" si="7"/>
        <v>0</v>
      </c>
      <c r="W30" s="326">
        <f t="shared" si="8"/>
        <v>0</v>
      </c>
      <c r="X30" s="325" t="str">
        <f t="shared" si="9"/>
        <v>0</v>
      </c>
      <c r="Y30" s="327" t="str">
        <f t="shared" si="10"/>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c r="A31" s="57">
        <v>20</v>
      </c>
      <c r="B31" s="287"/>
      <c r="C31" s="291"/>
      <c r="D31" s="329"/>
      <c r="E31" s="316"/>
      <c r="F31" s="393"/>
      <c r="G31" s="316" t="str">
        <f t="shared" si="1"/>
        <v>0</v>
      </c>
      <c r="H31" s="394"/>
      <c r="I31" s="319" t="str">
        <f t="shared" si="2"/>
        <v>0</v>
      </c>
      <c r="J31" s="395"/>
      <c r="K31" s="321" t="str">
        <f t="shared" si="3"/>
        <v>0</v>
      </c>
      <c r="L31" s="393"/>
      <c r="M31" s="316" t="str">
        <f t="shared" si="4"/>
        <v>0</v>
      </c>
      <c r="N31" s="393"/>
      <c r="O31" s="316" t="str">
        <f t="shared" si="5"/>
        <v>0</v>
      </c>
      <c r="P31" s="396">
        <f t="shared" si="6"/>
        <v>0</v>
      </c>
      <c r="Q31" s="307"/>
      <c r="R31" s="308">
        <v>20</v>
      </c>
      <c r="S31" s="323">
        <f>'CE2(2)'!B31</f>
        <v>0</v>
      </c>
      <c r="T31" s="324">
        <f>'CE2(2)'!C31</f>
        <v>0</v>
      </c>
      <c r="U31" s="325">
        <f>'CE2(2)'!E31</f>
        <v>0</v>
      </c>
      <c r="V31" s="325" t="str">
        <f t="shared" si="7"/>
        <v>0</v>
      </c>
      <c r="W31" s="326">
        <f t="shared" si="8"/>
        <v>0</v>
      </c>
      <c r="X31" s="325" t="str">
        <f t="shared" si="9"/>
        <v>0</v>
      </c>
      <c r="Y31" s="327" t="str">
        <f t="shared" si="10"/>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c r="A32" s="57">
        <v>21</v>
      </c>
      <c r="B32" s="287"/>
      <c r="C32" s="291"/>
      <c r="D32" s="329"/>
      <c r="E32" s="316"/>
      <c r="F32" s="393"/>
      <c r="G32" s="316" t="str">
        <f t="shared" si="1"/>
        <v>0</v>
      </c>
      <c r="H32" s="394"/>
      <c r="I32" s="319" t="str">
        <f t="shared" si="2"/>
        <v>0</v>
      </c>
      <c r="J32" s="395"/>
      <c r="K32" s="321" t="str">
        <f t="shared" si="3"/>
        <v>0</v>
      </c>
      <c r="L32" s="393"/>
      <c r="M32" s="316" t="str">
        <f t="shared" si="4"/>
        <v>0</v>
      </c>
      <c r="N32" s="393"/>
      <c r="O32" s="316" t="str">
        <f t="shared" si="5"/>
        <v>0</v>
      </c>
      <c r="P32" s="396">
        <f t="shared" si="6"/>
        <v>0</v>
      </c>
      <c r="Q32" s="307"/>
      <c r="R32" s="308">
        <v>21</v>
      </c>
      <c r="S32" s="323">
        <f>'CE2(2)'!B32</f>
        <v>0</v>
      </c>
      <c r="T32" s="324">
        <f>'CE2(2)'!C32</f>
        <v>0</v>
      </c>
      <c r="U32" s="325">
        <f>'CE2(2)'!E32</f>
        <v>0</v>
      </c>
      <c r="V32" s="325" t="str">
        <f t="shared" si="7"/>
        <v>0</v>
      </c>
      <c r="W32" s="326">
        <f t="shared" si="8"/>
        <v>0</v>
      </c>
      <c r="X32" s="325" t="str">
        <f t="shared" si="9"/>
        <v>0</v>
      </c>
      <c r="Y32" s="327" t="str">
        <f t="shared" si="10"/>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c r="A33" s="57">
        <v>22</v>
      </c>
      <c r="B33" s="287"/>
      <c r="C33" s="291"/>
      <c r="D33" s="329"/>
      <c r="E33" s="316"/>
      <c r="F33" s="393"/>
      <c r="G33" s="316" t="str">
        <f t="shared" si="1"/>
        <v>0</v>
      </c>
      <c r="H33" s="394"/>
      <c r="I33" s="319" t="str">
        <f t="shared" si="2"/>
        <v>0</v>
      </c>
      <c r="J33" s="395"/>
      <c r="K33" s="321" t="str">
        <f t="shared" si="3"/>
        <v>0</v>
      </c>
      <c r="L33" s="393"/>
      <c r="M33" s="316" t="str">
        <f t="shared" si="4"/>
        <v>0</v>
      </c>
      <c r="N33" s="393"/>
      <c r="O33" s="316" t="str">
        <f t="shared" si="5"/>
        <v>0</v>
      </c>
      <c r="P33" s="396">
        <f t="shared" si="6"/>
        <v>0</v>
      </c>
      <c r="Q33" s="307"/>
      <c r="R33" s="308">
        <v>22</v>
      </c>
      <c r="S33" s="323">
        <f>'CE2(2)'!B33</f>
        <v>0</v>
      </c>
      <c r="T33" s="324">
        <f>'CE2(2)'!C33</f>
        <v>0</v>
      </c>
      <c r="U33" s="325">
        <f>'CE2(2)'!E33</f>
        <v>0</v>
      </c>
      <c r="V33" s="325" t="str">
        <f t="shared" si="7"/>
        <v>0</v>
      </c>
      <c r="W33" s="326">
        <f t="shared" si="8"/>
        <v>0</v>
      </c>
      <c r="X33" s="325" t="str">
        <f t="shared" si="9"/>
        <v>0</v>
      </c>
      <c r="Y33" s="327" t="str">
        <f t="shared" si="10"/>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c r="A34" s="57">
        <v>23</v>
      </c>
      <c r="B34" s="287"/>
      <c r="C34" s="291"/>
      <c r="D34" s="329"/>
      <c r="E34" s="316"/>
      <c r="F34" s="393"/>
      <c r="G34" s="316" t="str">
        <f t="shared" si="1"/>
        <v>0</v>
      </c>
      <c r="H34" s="394"/>
      <c r="I34" s="319" t="str">
        <f t="shared" si="2"/>
        <v>0</v>
      </c>
      <c r="J34" s="395"/>
      <c r="K34" s="321" t="str">
        <f t="shared" si="3"/>
        <v>0</v>
      </c>
      <c r="L34" s="393"/>
      <c r="M34" s="316" t="str">
        <f t="shared" si="4"/>
        <v>0</v>
      </c>
      <c r="N34" s="393"/>
      <c r="O34" s="316" t="str">
        <f t="shared" si="5"/>
        <v>0</v>
      </c>
      <c r="P34" s="396">
        <f t="shared" si="6"/>
        <v>0</v>
      </c>
      <c r="Q34" s="307"/>
      <c r="R34" s="308">
        <v>23</v>
      </c>
      <c r="S34" s="323">
        <f>'CE2(2)'!B34</f>
        <v>0</v>
      </c>
      <c r="T34" s="324">
        <f>'CE2(2)'!C34</f>
        <v>0</v>
      </c>
      <c r="U34" s="325">
        <f>'CE2(2)'!E34</f>
        <v>0</v>
      </c>
      <c r="V34" s="325" t="str">
        <f t="shared" si="7"/>
        <v>0</v>
      </c>
      <c r="W34" s="326">
        <f t="shared" si="8"/>
        <v>0</v>
      </c>
      <c r="X34" s="325" t="str">
        <f t="shared" si="9"/>
        <v>0</v>
      </c>
      <c r="Y34" s="327" t="str">
        <f t="shared" si="10"/>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c r="A35" s="57">
        <v>24</v>
      </c>
      <c r="B35" s="287"/>
      <c r="C35" s="291"/>
      <c r="D35" s="329"/>
      <c r="E35" s="316"/>
      <c r="F35" s="393"/>
      <c r="G35" s="316" t="str">
        <f t="shared" si="1"/>
        <v>0</v>
      </c>
      <c r="H35" s="394"/>
      <c r="I35" s="319" t="str">
        <f t="shared" si="2"/>
        <v>0</v>
      </c>
      <c r="J35" s="395"/>
      <c r="K35" s="321" t="str">
        <f t="shared" si="3"/>
        <v>0</v>
      </c>
      <c r="L35" s="393"/>
      <c r="M35" s="316" t="str">
        <f t="shared" si="4"/>
        <v>0</v>
      </c>
      <c r="N35" s="393"/>
      <c r="O35" s="316" t="str">
        <f t="shared" si="5"/>
        <v>0</v>
      </c>
      <c r="P35" s="396">
        <f t="shared" si="6"/>
        <v>0</v>
      </c>
      <c r="Q35" s="307"/>
      <c r="R35" s="308">
        <v>24</v>
      </c>
      <c r="S35" s="323">
        <f>'CE2(2)'!B35</f>
        <v>0</v>
      </c>
      <c r="T35" s="324">
        <f>'CE2(2)'!C35</f>
        <v>0</v>
      </c>
      <c r="U35" s="325">
        <f>'CE2(2)'!E35</f>
        <v>0</v>
      </c>
      <c r="V35" s="325" t="str">
        <f t="shared" si="7"/>
        <v>0</v>
      </c>
      <c r="W35" s="326">
        <f t="shared" si="8"/>
        <v>0</v>
      </c>
      <c r="X35" s="325" t="str">
        <f t="shared" si="9"/>
        <v>0</v>
      </c>
      <c r="Y35" s="327" t="str">
        <f t="shared" si="10"/>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c r="A36" s="57">
        <v>25</v>
      </c>
      <c r="B36" s="287"/>
      <c r="C36" s="291"/>
      <c r="D36" s="329"/>
      <c r="E36" s="316"/>
      <c r="F36" s="393"/>
      <c r="G36" s="316" t="str">
        <f t="shared" si="1"/>
        <v>0</v>
      </c>
      <c r="H36" s="394"/>
      <c r="I36" s="319" t="str">
        <f t="shared" si="2"/>
        <v>0</v>
      </c>
      <c r="J36" s="395"/>
      <c r="K36" s="321" t="str">
        <f t="shared" si="3"/>
        <v>0</v>
      </c>
      <c r="L36" s="393"/>
      <c r="M36" s="316" t="str">
        <f t="shared" si="4"/>
        <v>0</v>
      </c>
      <c r="N36" s="393"/>
      <c r="O36" s="316" t="str">
        <f t="shared" si="5"/>
        <v>0</v>
      </c>
      <c r="P36" s="396">
        <f t="shared" si="6"/>
        <v>0</v>
      </c>
      <c r="Q36" s="307"/>
      <c r="R36" s="308">
        <v>25</v>
      </c>
      <c r="S36" s="323">
        <f>'CE2(2)'!B36</f>
        <v>0</v>
      </c>
      <c r="T36" s="324">
        <f>'CE2(2)'!C36</f>
        <v>0</v>
      </c>
      <c r="U36" s="325">
        <f>'CE2(2)'!E36</f>
        <v>0</v>
      </c>
      <c r="V36" s="325" t="str">
        <f t="shared" si="7"/>
        <v>0</v>
      </c>
      <c r="W36" s="326">
        <f t="shared" si="8"/>
        <v>0</v>
      </c>
      <c r="X36" s="325" t="str">
        <f t="shared" si="9"/>
        <v>0</v>
      </c>
      <c r="Y36" s="327" t="str">
        <f t="shared" si="10"/>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c r="A37" s="57">
        <v>26</v>
      </c>
      <c r="B37" s="287"/>
      <c r="C37" s="291"/>
      <c r="D37" s="329"/>
      <c r="E37" s="316"/>
      <c r="F37" s="393"/>
      <c r="G37" s="316" t="str">
        <f t="shared" si="1"/>
        <v>0</v>
      </c>
      <c r="H37" s="394"/>
      <c r="I37" s="319" t="str">
        <f t="shared" si="2"/>
        <v>0</v>
      </c>
      <c r="J37" s="395"/>
      <c r="K37" s="321" t="str">
        <f t="shared" si="3"/>
        <v>0</v>
      </c>
      <c r="L37" s="393"/>
      <c r="M37" s="316" t="str">
        <f t="shared" si="4"/>
        <v>0</v>
      </c>
      <c r="N37" s="393"/>
      <c r="O37" s="316" t="str">
        <f t="shared" si="5"/>
        <v>0</v>
      </c>
      <c r="P37" s="396">
        <f t="shared" si="6"/>
        <v>0</v>
      </c>
      <c r="Q37" s="307"/>
      <c r="R37" s="308">
        <v>26</v>
      </c>
      <c r="S37" s="323">
        <f>'CE2(2)'!B37</f>
        <v>0</v>
      </c>
      <c r="T37" s="324">
        <f>'CE2(2)'!C37</f>
        <v>0</v>
      </c>
      <c r="U37" s="325">
        <f>'CE2(2)'!E37</f>
        <v>0</v>
      </c>
      <c r="V37" s="325" t="str">
        <f t="shared" si="7"/>
        <v>0</v>
      </c>
      <c r="W37" s="326">
        <f t="shared" si="8"/>
        <v>0</v>
      </c>
      <c r="X37" s="325" t="str">
        <f t="shared" si="9"/>
        <v>0</v>
      </c>
      <c r="Y37" s="327" t="str">
        <f t="shared" si="10"/>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c r="A38" s="57">
        <v>27</v>
      </c>
      <c r="B38" s="287"/>
      <c r="C38" s="291"/>
      <c r="D38" s="329"/>
      <c r="E38" s="316"/>
      <c r="F38" s="393"/>
      <c r="G38" s="316" t="str">
        <f t="shared" si="1"/>
        <v>0</v>
      </c>
      <c r="H38" s="394"/>
      <c r="I38" s="319" t="str">
        <f t="shared" si="2"/>
        <v>0</v>
      </c>
      <c r="J38" s="395"/>
      <c r="K38" s="321" t="str">
        <f t="shared" si="3"/>
        <v>0</v>
      </c>
      <c r="L38" s="393"/>
      <c r="M38" s="316" t="str">
        <f t="shared" si="4"/>
        <v>0</v>
      </c>
      <c r="N38" s="393"/>
      <c r="O38" s="316" t="str">
        <f t="shared" si="5"/>
        <v>0</v>
      </c>
      <c r="P38" s="396">
        <f t="shared" si="6"/>
        <v>0</v>
      </c>
      <c r="Q38" s="307"/>
      <c r="R38" s="308">
        <v>27</v>
      </c>
      <c r="S38" s="323">
        <f>'CE2(2)'!B38</f>
        <v>0</v>
      </c>
      <c r="T38" s="324">
        <f>'CE2(2)'!C38</f>
        <v>0</v>
      </c>
      <c r="U38" s="325">
        <f>'CE2(2)'!E38</f>
        <v>0</v>
      </c>
      <c r="V38" s="325" t="str">
        <f t="shared" si="7"/>
        <v>0</v>
      </c>
      <c r="W38" s="326">
        <f t="shared" si="8"/>
        <v>0</v>
      </c>
      <c r="X38" s="325" t="str">
        <f t="shared" si="9"/>
        <v>0</v>
      </c>
      <c r="Y38" s="327" t="str">
        <f t="shared" si="10"/>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c r="A39" s="57">
        <v>28</v>
      </c>
      <c r="B39" s="287"/>
      <c r="C39" s="291"/>
      <c r="D39" s="329"/>
      <c r="E39" s="316"/>
      <c r="F39" s="393"/>
      <c r="G39" s="316" t="str">
        <f t="shared" si="1"/>
        <v>0</v>
      </c>
      <c r="H39" s="394"/>
      <c r="I39" s="319" t="str">
        <f t="shared" si="2"/>
        <v>0</v>
      </c>
      <c r="J39" s="395"/>
      <c r="K39" s="321" t="str">
        <f t="shared" si="3"/>
        <v>0</v>
      </c>
      <c r="L39" s="393"/>
      <c r="M39" s="316" t="str">
        <f t="shared" si="4"/>
        <v>0</v>
      </c>
      <c r="N39" s="393"/>
      <c r="O39" s="316" t="str">
        <f t="shared" si="5"/>
        <v>0</v>
      </c>
      <c r="P39" s="396">
        <f t="shared" si="6"/>
        <v>0</v>
      </c>
      <c r="Q39" s="307"/>
      <c r="R39" s="308">
        <v>28</v>
      </c>
      <c r="S39" s="323">
        <f>'CE2(2)'!B39</f>
        <v>0</v>
      </c>
      <c r="T39" s="324">
        <f>'CE2(2)'!C39</f>
        <v>0</v>
      </c>
      <c r="U39" s="325">
        <f>'CE2(2)'!E39</f>
        <v>0</v>
      </c>
      <c r="V39" s="325" t="str">
        <f t="shared" si="7"/>
        <v>0</v>
      </c>
      <c r="W39" s="326">
        <f t="shared" si="8"/>
        <v>0</v>
      </c>
      <c r="X39" s="325" t="str">
        <f t="shared" si="9"/>
        <v>0</v>
      </c>
      <c r="Y39" s="327" t="str">
        <f t="shared" si="10"/>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c r="A40" s="57">
        <v>29</v>
      </c>
      <c r="B40" s="287"/>
      <c r="C40" s="291"/>
      <c r="D40" s="329"/>
      <c r="E40" s="316"/>
      <c r="F40" s="393"/>
      <c r="G40" s="316" t="str">
        <f t="shared" si="1"/>
        <v>0</v>
      </c>
      <c r="H40" s="394"/>
      <c r="I40" s="319" t="str">
        <f t="shared" si="2"/>
        <v>0</v>
      </c>
      <c r="J40" s="395"/>
      <c r="K40" s="321" t="str">
        <f t="shared" si="3"/>
        <v>0</v>
      </c>
      <c r="L40" s="393"/>
      <c r="M40" s="316" t="str">
        <f t="shared" si="4"/>
        <v>0</v>
      </c>
      <c r="N40" s="393"/>
      <c r="O40" s="316" t="str">
        <f t="shared" si="5"/>
        <v>0</v>
      </c>
      <c r="P40" s="396">
        <f t="shared" si="6"/>
        <v>0</v>
      </c>
      <c r="Q40" s="307"/>
      <c r="R40" s="308">
        <v>29</v>
      </c>
      <c r="S40" s="323">
        <f>'CE2(2)'!B40</f>
        <v>0</v>
      </c>
      <c r="T40" s="324">
        <f>'CE2(2)'!C40</f>
        <v>0</v>
      </c>
      <c r="U40" s="325">
        <f>'CE2(2)'!E40</f>
        <v>0</v>
      </c>
      <c r="V40" s="325" t="str">
        <f t="shared" si="7"/>
        <v>0</v>
      </c>
      <c r="W40" s="326">
        <f t="shared" si="8"/>
        <v>0</v>
      </c>
      <c r="X40" s="325" t="str">
        <f t="shared" si="9"/>
        <v>0</v>
      </c>
      <c r="Y40" s="327" t="str">
        <f t="shared" si="10"/>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c r="A41" s="57">
        <v>30</v>
      </c>
      <c r="B41" s="287"/>
      <c r="C41" s="291"/>
      <c r="D41" s="329"/>
      <c r="E41" s="316"/>
      <c r="F41" s="393"/>
      <c r="G41" s="316" t="str">
        <f t="shared" si="1"/>
        <v>0</v>
      </c>
      <c r="H41" s="394"/>
      <c r="I41" s="319" t="str">
        <f t="shared" si="2"/>
        <v>0</v>
      </c>
      <c r="J41" s="395"/>
      <c r="K41" s="321" t="str">
        <f t="shared" si="3"/>
        <v>0</v>
      </c>
      <c r="L41" s="393"/>
      <c r="M41" s="316" t="str">
        <f t="shared" si="4"/>
        <v>0</v>
      </c>
      <c r="N41" s="393"/>
      <c r="O41" s="316" t="str">
        <f t="shared" si="5"/>
        <v>0</v>
      </c>
      <c r="P41" s="396">
        <f t="shared" si="6"/>
        <v>0</v>
      </c>
      <c r="Q41" s="307"/>
      <c r="R41" s="308">
        <v>30</v>
      </c>
      <c r="S41" s="323">
        <f>'CE2(2)'!B41</f>
        <v>0</v>
      </c>
      <c r="T41" s="324">
        <f>'CE2(2)'!C41</f>
        <v>0</v>
      </c>
      <c r="U41" s="325">
        <f>'CE2(2)'!E41</f>
        <v>0</v>
      </c>
      <c r="V41" s="325" t="str">
        <f t="shared" si="7"/>
        <v>0</v>
      </c>
      <c r="W41" s="326">
        <f t="shared" si="8"/>
        <v>0</v>
      </c>
      <c r="X41" s="325" t="str">
        <f t="shared" si="9"/>
        <v>0</v>
      </c>
      <c r="Y41" s="327" t="str">
        <f t="shared" si="10"/>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c r="A42" s="57">
        <v>31</v>
      </c>
      <c r="B42" s="287"/>
      <c r="C42" s="291"/>
      <c r="D42" s="329"/>
      <c r="E42" s="316"/>
      <c r="F42" s="393"/>
      <c r="G42" s="316" t="str">
        <f t="shared" si="1"/>
        <v>0</v>
      </c>
      <c r="H42" s="394"/>
      <c r="I42" s="319" t="str">
        <f t="shared" si="2"/>
        <v>0</v>
      </c>
      <c r="J42" s="395"/>
      <c r="K42" s="321" t="str">
        <f t="shared" si="3"/>
        <v>0</v>
      </c>
      <c r="L42" s="393"/>
      <c r="M42" s="316" t="str">
        <f t="shared" si="4"/>
        <v>0</v>
      </c>
      <c r="N42" s="393"/>
      <c r="O42" s="316" t="str">
        <f t="shared" si="5"/>
        <v>0</v>
      </c>
      <c r="P42" s="396">
        <f t="shared" si="6"/>
        <v>0</v>
      </c>
      <c r="Q42" s="307"/>
      <c r="R42" s="308">
        <v>31</v>
      </c>
      <c r="S42" s="323">
        <f>'CE2(2)'!B42</f>
        <v>0</v>
      </c>
      <c r="T42" s="324">
        <f>'CE2(2)'!C42</f>
        <v>0</v>
      </c>
      <c r="U42" s="325">
        <f>'CE2(2)'!E42</f>
        <v>0</v>
      </c>
      <c r="V42" s="325" t="str">
        <f t="shared" si="7"/>
        <v>0</v>
      </c>
      <c r="W42" s="326">
        <f t="shared" si="8"/>
        <v>0</v>
      </c>
      <c r="X42" s="325" t="str">
        <f t="shared" si="9"/>
        <v>0</v>
      </c>
      <c r="Y42" s="327" t="str">
        <f t="shared" si="10"/>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c r="A43" s="57">
        <v>32</v>
      </c>
      <c r="B43" s="287"/>
      <c r="C43" s="291"/>
      <c r="D43" s="329"/>
      <c r="E43" s="316"/>
      <c r="F43" s="393"/>
      <c r="G43" s="316" t="str">
        <f t="shared" si="1"/>
        <v>0</v>
      </c>
      <c r="H43" s="394"/>
      <c r="I43" s="319" t="str">
        <f t="shared" si="2"/>
        <v>0</v>
      </c>
      <c r="J43" s="395"/>
      <c r="K43" s="321" t="str">
        <f t="shared" si="3"/>
        <v>0</v>
      </c>
      <c r="L43" s="393"/>
      <c r="M43" s="316" t="str">
        <f t="shared" si="4"/>
        <v>0</v>
      </c>
      <c r="N43" s="393"/>
      <c r="O43" s="316" t="str">
        <f t="shared" si="5"/>
        <v>0</v>
      </c>
      <c r="P43" s="396">
        <f t="shared" si="6"/>
        <v>0</v>
      </c>
      <c r="Q43" s="307"/>
      <c r="R43" s="308">
        <v>32</v>
      </c>
      <c r="S43" s="323">
        <f>'CE2(2)'!B43</f>
        <v>0</v>
      </c>
      <c r="T43" s="324">
        <f>'CE2(2)'!C43</f>
        <v>0</v>
      </c>
      <c r="U43" s="325">
        <f>'CE2(2)'!E43</f>
        <v>0</v>
      </c>
      <c r="V43" s="325" t="str">
        <f t="shared" si="7"/>
        <v>0</v>
      </c>
      <c r="W43" s="326">
        <f t="shared" si="8"/>
        <v>0</v>
      </c>
      <c r="X43" s="325" t="str">
        <f t="shared" si="9"/>
        <v>0</v>
      </c>
      <c r="Y43" s="327" t="str">
        <f t="shared" si="10"/>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c r="A44" s="57">
        <v>33</v>
      </c>
      <c r="B44" s="287"/>
      <c r="C44" s="291"/>
      <c r="D44" s="329"/>
      <c r="E44" s="316"/>
      <c r="F44" s="393"/>
      <c r="G44" s="316" t="str">
        <f t="shared" si="1"/>
        <v>0</v>
      </c>
      <c r="H44" s="394"/>
      <c r="I44" s="319" t="str">
        <f t="shared" si="2"/>
        <v>0</v>
      </c>
      <c r="J44" s="395"/>
      <c r="K44" s="321" t="str">
        <f t="shared" si="3"/>
        <v>0</v>
      </c>
      <c r="L44" s="393"/>
      <c r="M44" s="316" t="str">
        <f t="shared" si="4"/>
        <v>0</v>
      </c>
      <c r="N44" s="393"/>
      <c r="O44" s="316" t="str">
        <f t="shared" si="5"/>
        <v>0</v>
      </c>
      <c r="P44" s="396">
        <f t="shared" si="6"/>
        <v>0</v>
      </c>
      <c r="Q44" s="307"/>
      <c r="R44" s="308">
        <v>33</v>
      </c>
      <c r="S44" s="323">
        <f>'CE2(2)'!B44</f>
        <v>0</v>
      </c>
      <c r="T44" s="324">
        <f>'CE2(2)'!C44</f>
        <v>0</v>
      </c>
      <c r="U44" s="325">
        <f>'CE2(2)'!E44</f>
        <v>0</v>
      </c>
      <c r="V44" s="325" t="str">
        <f t="shared" si="7"/>
        <v>0</v>
      </c>
      <c r="W44" s="326">
        <f t="shared" si="8"/>
        <v>0</v>
      </c>
      <c r="X44" s="325" t="str">
        <f t="shared" si="9"/>
        <v>0</v>
      </c>
      <c r="Y44" s="327" t="str">
        <f t="shared" si="10"/>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c r="A45" s="57">
        <v>34</v>
      </c>
      <c r="B45" s="287"/>
      <c r="C45" s="291"/>
      <c r="D45" s="329"/>
      <c r="E45" s="316"/>
      <c r="F45" s="393"/>
      <c r="G45" s="316" t="str">
        <f t="shared" si="1"/>
        <v>0</v>
      </c>
      <c r="H45" s="394"/>
      <c r="I45" s="319" t="str">
        <f t="shared" si="2"/>
        <v>0</v>
      </c>
      <c r="J45" s="395"/>
      <c r="K45" s="321" t="str">
        <f t="shared" si="3"/>
        <v>0</v>
      </c>
      <c r="L45" s="393"/>
      <c r="M45" s="316" t="str">
        <f t="shared" si="4"/>
        <v>0</v>
      </c>
      <c r="N45" s="393"/>
      <c r="O45" s="316" t="str">
        <f t="shared" si="5"/>
        <v>0</v>
      </c>
      <c r="P45" s="396">
        <f t="shared" si="6"/>
        <v>0</v>
      </c>
      <c r="Q45" s="307"/>
      <c r="R45" s="308">
        <v>34</v>
      </c>
      <c r="S45" s="323">
        <f>'CE2(2)'!B45</f>
        <v>0</v>
      </c>
      <c r="T45" s="324">
        <f>'CE2(2)'!C45</f>
        <v>0</v>
      </c>
      <c r="U45" s="325">
        <f>'CE2(2)'!E45</f>
        <v>0</v>
      </c>
      <c r="V45" s="325" t="str">
        <f t="shared" si="7"/>
        <v>0</v>
      </c>
      <c r="W45" s="326">
        <f t="shared" si="8"/>
        <v>0</v>
      </c>
      <c r="X45" s="325" t="str">
        <f t="shared" si="9"/>
        <v>0</v>
      </c>
      <c r="Y45" s="327" t="str">
        <f t="shared" si="10"/>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c r="A46" s="81">
        <v>35</v>
      </c>
      <c r="B46" s="288"/>
      <c r="C46" s="292"/>
      <c r="D46" s="330"/>
      <c r="E46" s="331"/>
      <c r="F46" s="397"/>
      <c r="G46" s="331" t="str">
        <f t="shared" si="1"/>
        <v>0</v>
      </c>
      <c r="H46" s="398"/>
      <c r="I46" s="334" t="str">
        <f t="shared" si="2"/>
        <v>0</v>
      </c>
      <c r="J46" s="399"/>
      <c r="K46" s="336" t="str">
        <f t="shared" si="3"/>
        <v>0</v>
      </c>
      <c r="L46" s="397"/>
      <c r="M46" s="331" t="str">
        <f t="shared" si="4"/>
        <v>0</v>
      </c>
      <c r="N46" s="397"/>
      <c r="O46" s="331" t="str">
        <f t="shared" si="5"/>
        <v>0</v>
      </c>
      <c r="P46" s="400">
        <f t="shared" si="6"/>
        <v>0</v>
      </c>
      <c r="Q46" s="307"/>
      <c r="R46" s="308">
        <v>35</v>
      </c>
      <c r="S46" s="401">
        <f>'CE2(2)'!B46</f>
        <v>0</v>
      </c>
      <c r="T46" s="338">
        <f>'CE2(2)'!C46</f>
        <v>0</v>
      </c>
      <c r="U46" s="339">
        <f>'CE2(2)'!E46</f>
        <v>0</v>
      </c>
      <c r="V46" s="339" t="str">
        <f t="shared" si="7"/>
        <v>0</v>
      </c>
      <c r="W46" s="340">
        <f t="shared" si="8"/>
        <v>0</v>
      </c>
      <c r="X46" s="339" t="str">
        <f t="shared" si="9"/>
        <v>0</v>
      </c>
      <c r="Y46" s="341" t="str">
        <f t="shared" si="10"/>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ht="29.25" customHeight="1" thickBot="1">
      <c r="A47" s="80"/>
      <c r="B47" s="148"/>
      <c r="C47" s="509" t="s">
        <v>115</v>
      </c>
      <c r="D47" s="82"/>
      <c r="E47" s="150"/>
      <c r="F47" s="79"/>
      <c r="G47" s="150">
        <f>SUM(G12:G46)</f>
        <v>0</v>
      </c>
      <c r="H47" s="79"/>
      <c r="I47" s="296">
        <f>SUM(I12:I46)</f>
        <v>0</v>
      </c>
      <c r="J47" s="79"/>
      <c r="K47" s="294">
        <f>SUM(K12:K46)</f>
        <v>0</v>
      </c>
      <c r="L47" s="79"/>
      <c r="M47" s="150">
        <f>SUM(M12:M46)</f>
        <v>0</v>
      </c>
      <c r="N47" s="79"/>
      <c r="O47" s="151">
        <f>SUM(O12:O46)</f>
        <v>0</v>
      </c>
      <c r="P47" s="86">
        <f>SUM(P12:P46)</f>
        <v>0</v>
      </c>
      <c r="Q47" s="95"/>
      <c r="R47" s="80"/>
      <c r="S47" s="162">
        <f>B47</f>
        <v>0</v>
      </c>
      <c r="T47" s="510"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2:119" ht="14.25" customHeight="1" thickBot="1">
      <c r="B48" s="74"/>
      <c r="C48" s="510"/>
      <c r="D48" s="343"/>
      <c r="E48" s="525" t="s">
        <v>95</v>
      </c>
      <c r="F48" s="526"/>
      <c r="G48" s="526"/>
      <c r="H48" s="526"/>
      <c r="I48" s="527"/>
      <c r="J48" s="526"/>
      <c r="K48" s="526"/>
      <c r="L48" s="526"/>
      <c r="M48" s="526"/>
      <c r="N48" s="526"/>
      <c r="O48" s="526"/>
      <c r="P48" s="344"/>
      <c r="Q48" s="345"/>
      <c r="R48" s="346"/>
      <c r="S48" s="74"/>
      <c r="T48" s="510"/>
      <c r="U48" s="530" t="s">
        <v>95</v>
      </c>
      <c r="V48" s="527"/>
      <c r="W48" s="527"/>
      <c r="X48" s="527"/>
      <c r="Y48" s="531"/>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3:119" ht="12.75" customHeight="1">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25">
    <mergeCell ref="B9:B11"/>
    <mergeCell ref="C9:C11"/>
    <mergeCell ref="D9:E9"/>
    <mergeCell ref="F9:G9"/>
    <mergeCell ref="D10:E10"/>
    <mergeCell ref="F10:G10"/>
    <mergeCell ref="Z10:Z11"/>
    <mergeCell ref="C47:C48"/>
    <mergeCell ref="T47:T48"/>
    <mergeCell ref="E48:O48"/>
    <mergeCell ref="U48:Y48"/>
    <mergeCell ref="D11:E11"/>
    <mergeCell ref="P9:P11"/>
    <mergeCell ref="H10:K10"/>
    <mergeCell ref="L10:M10"/>
    <mergeCell ref="N10:O10"/>
    <mergeCell ref="X6:Y6"/>
    <mergeCell ref="T6:V6"/>
    <mergeCell ref="C6:F6"/>
    <mergeCell ref="S10:S11"/>
    <mergeCell ref="T10:T11"/>
    <mergeCell ref="H9:K9"/>
    <mergeCell ref="L9:M9"/>
    <mergeCell ref="N9:O9"/>
    <mergeCell ref="L6:O6"/>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5" r:id="rId2"/>
  <colBreaks count="1" manualBreakCount="1">
    <brk id="17" max="49" man="1"/>
  </colBreaks>
  <drawing r:id="rId1"/>
</worksheet>
</file>

<file path=xl/worksheets/sheet9.xml><?xml version="1.0" encoding="utf-8"?>
<worksheet xmlns="http://schemas.openxmlformats.org/spreadsheetml/2006/main" xmlns:r="http://schemas.openxmlformats.org/officeDocument/2006/relationships">
  <dimension ref="A1:DO69"/>
  <sheetViews>
    <sheetView zoomScalePageLayoutView="0" workbookViewId="0" topLeftCell="A1">
      <selection activeCell="E18" sqref="E18"/>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421875" style="0" customWidth="1"/>
    <col min="9" max="9" width="6.7109375" style="0" customWidth="1"/>
    <col min="10" max="10" width="8.2812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3:119" ht="21" customHeight="1" thickBot="1">
      <c r="C1" s="143" t="s">
        <v>93</v>
      </c>
      <c r="D1" s="120"/>
      <c r="E1" s="120"/>
      <c r="F1" s="121"/>
      <c r="G1" s="121"/>
      <c r="H1" s="121"/>
      <c r="I1" s="121"/>
      <c r="J1" s="121"/>
      <c r="K1" s="121"/>
      <c r="L1" s="121"/>
      <c r="M1" s="121"/>
      <c r="N1" s="145"/>
      <c r="O1" s="55"/>
      <c r="P1" s="55"/>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3:119" ht="5.25" customHeight="1" thickBot="1">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2:119" ht="18" customHeight="1">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2:119" ht="18" customHeight="1" thickBot="1">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2:119" ht="13.5" customHeight="1">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50" t="s">
        <v>111</v>
      </c>
      <c r="C6" s="546">
        <f>'Fiche de résultats école'!B9</f>
        <v>0</v>
      </c>
      <c r="D6" s="547"/>
      <c r="E6" s="547"/>
      <c r="F6" s="548"/>
      <c r="H6" s="50" t="s">
        <v>112</v>
      </c>
      <c r="I6" s="50"/>
      <c r="J6" s="50"/>
      <c r="K6" s="2"/>
      <c r="L6" s="546" t="s">
        <v>36</v>
      </c>
      <c r="M6" s="547"/>
      <c r="N6" s="547"/>
      <c r="O6" s="548"/>
      <c r="S6" s="50" t="s">
        <v>111</v>
      </c>
      <c r="T6" s="546">
        <f>C6</f>
        <v>0</v>
      </c>
      <c r="U6" s="547"/>
      <c r="V6" s="548"/>
      <c r="W6" s="50" t="s">
        <v>113</v>
      </c>
      <c r="X6" s="546" t="str">
        <f>L6</f>
        <v>CM1</v>
      </c>
      <c r="Y6" s="548"/>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2:119" ht="15" customHeight="1">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4:119" ht="16.5" thickBot="1">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2:119" ht="14.25" customHeight="1" thickBot="1">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2:119" ht="14.25" customHeight="1" thickBot="1">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2:119" ht="17.25" customHeight="1" thickBot="1">
      <c r="B11" s="536"/>
      <c r="C11" s="538"/>
      <c r="D11" s="523" t="s">
        <v>153</v>
      </c>
      <c r="E11" s="524"/>
      <c r="F11" s="251" t="s">
        <v>91</v>
      </c>
      <c r="G11" s="252" t="s">
        <v>92</v>
      </c>
      <c r="H11" s="198" t="s">
        <v>155</v>
      </c>
      <c r="I11" s="198" t="s">
        <v>92</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49" customFormat="1" ht="15.75" customHeight="1">
      <c r="A12" s="57">
        <v>1</v>
      </c>
      <c r="B12" s="289"/>
      <c r="C12" s="290"/>
      <c r="D12" s="299"/>
      <c r="E12" s="300"/>
      <c r="F12" s="301"/>
      <c r="G12" s="300" t="str">
        <f>IF(F12="","0",(IF(F12&lt;32,1,(IF(F12&lt;34,2,(IF(F12&lt;36,3,(IF(F12&lt;38,4,5)))))))))</f>
        <v>0</v>
      </c>
      <c r="H12" s="302"/>
      <c r="I12" s="303" t="str">
        <f>IF(H12="","0",(IF(H12&lt;150,1,(IF(H12&lt;190,2,(IF(H12&lt;240,3,(IF(H12&lt;280,4,5)))))))))</f>
        <v>0</v>
      </c>
      <c r="J12" s="304"/>
      <c r="K12" s="305" t="str">
        <f>IF(J12="","0",(IF(J12&lt;120,1,(IF(J12&lt;160,2,(IF(J12&lt;200,3,(IF(J12&lt;240,4,5)))))))))</f>
        <v>0</v>
      </c>
      <c r="L12" s="301"/>
      <c r="M12" s="300" t="str">
        <f>IF(L12="","0",(IF(L12&lt;9,1,(IF(L12&lt;11,2,(IF(L12&lt;13,3,(IF(L12&lt;15,4,5)))))))))</f>
        <v>0</v>
      </c>
      <c r="N12" s="301"/>
      <c r="O12" s="300" t="str">
        <f>IF(N12="","0",(IF(N12&lt;10,1,(IF(N12&lt;13,2,(IF(N12&lt;16,3,(IF(N12&lt;19,4,5)))))))))</f>
        <v>0</v>
      </c>
      <c r="P12" s="306">
        <f>SUM(E12,G12,I12,K12,M12,O12)</f>
        <v>0</v>
      </c>
      <c r="Q12" s="307"/>
      <c r="R12" s="308">
        <v>1</v>
      </c>
      <c r="S12" s="309">
        <f>'CM1'!B12</f>
        <v>0</v>
      </c>
      <c r="T12" s="310">
        <f>'CM1'!C12</f>
        <v>0</v>
      </c>
      <c r="U12" s="311">
        <f>'CP'!E12</f>
        <v>0</v>
      </c>
      <c r="V12" s="311" t="str">
        <f>G12</f>
        <v>0</v>
      </c>
      <c r="W12" s="312">
        <f>I12+K12</f>
        <v>0</v>
      </c>
      <c r="X12" s="311" t="str">
        <f>M12</f>
        <v>0</v>
      </c>
      <c r="Y12" s="313" t="str">
        <f>O12</f>
        <v>0</v>
      </c>
      <c r="Z12" s="314">
        <f aca="true" t="shared" si="0" ref="Z12:Z46">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c r="A13" s="57">
        <v>2</v>
      </c>
      <c r="B13" s="287"/>
      <c r="C13" s="291"/>
      <c r="D13" s="315"/>
      <c r="E13" s="316"/>
      <c r="F13" s="317"/>
      <c r="G13" s="316" t="str">
        <f aca="true" t="shared" si="1" ref="G13:G46">IF(F13="","0",(IF(F13&lt;32,1,(IF(F13&lt;34,2,(IF(F13&lt;36,3,(IF(F13&lt;38,4,5)))))))))</f>
        <v>0</v>
      </c>
      <c r="H13" s="318"/>
      <c r="I13" s="319" t="str">
        <f aca="true" t="shared" si="2" ref="I13:I46">IF(H13="","0",(IF(H13&lt;150,1,(IF(H13&lt;190,2,(IF(H13&lt;240,3,(IF(H13&lt;280,4,5)))))))))</f>
        <v>0</v>
      </c>
      <c r="J13" s="320"/>
      <c r="K13" s="321" t="str">
        <f aca="true" t="shared" si="3" ref="K13:K46">IF(J13="","0",(IF(J13&lt;120,1,(IF(J13&lt;160,2,(IF(J13&lt;200,3,(IF(J13&lt;240,4,5)))))))))</f>
        <v>0</v>
      </c>
      <c r="L13" s="317"/>
      <c r="M13" s="316" t="str">
        <f aca="true" t="shared" si="4" ref="M13:M46">IF(L13="","0",(IF(L13&lt;9,1,(IF(L13&lt;11,2,(IF(L13&lt;13,3,(IF(L13&lt;15,4,5)))))))))</f>
        <v>0</v>
      </c>
      <c r="N13" s="317"/>
      <c r="O13" s="316" t="str">
        <f aca="true" t="shared" si="5" ref="O13:O46">IF(N13="","0",(IF(N13&lt;10,1,(IF(N13&lt;13,2,(IF(N13&lt;16,3,(IF(N13&lt;19,4,5)))))))))</f>
        <v>0</v>
      </c>
      <c r="P13" s="322">
        <f aca="true" t="shared" si="6" ref="P13:P46">SUM(E13,G13,I13,K13,M13,O13)</f>
        <v>0</v>
      </c>
      <c r="Q13" s="307"/>
      <c r="R13" s="308">
        <v>2</v>
      </c>
      <c r="S13" s="323">
        <f>'CM1'!B13</f>
        <v>0</v>
      </c>
      <c r="T13" s="324">
        <f>'CM1'!C13</f>
        <v>0</v>
      </c>
      <c r="U13" s="325">
        <f>'CM1'!E13</f>
        <v>0</v>
      </c>
      <c r="V13" s="325" t="str">
        <f aca="true" t="shared" si="7" ref="V13:V46">G13</f>
        <v>0</v>
      </c>
      <c r="W13" s="326">
        <f aca="true" t="shared" si="8" ref="W13:W46">I13+K13</f>
        <v>0</v>
      </c>
      <c r="X13" s="325" t="str">
        <f aca="true" t="shared" si="9" ref="X13:X46">M13</f>
        <v>0</v>
      </c>
      <c r="Y13" s="327" t="str">
        <f aca="true" t="shared" si="10" ref="Y13:Y46">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c r="A14" s="57">
        <v>3</v>
      </c>
      <c r="B14" s="287"/>
      <c r="C14" s="291"/>
      <c r="D14" s="315"/>
      <c r="E14" s="316"/>
      <c r="F14" s="317"/>
      <c r="G14" s="316" t="str">
        <f t="shared" si="1"/>
        <v>0</v>
      </c>
      <c r="H14" s="318"/>
      <c r="I14" s="319" t="str">
        <f t="shared" si="2"/>
        <v>0</v>
      </c>
      <c r="J14" s="320"/>
      <c r="K14" s="321" t="str">
        <f t="shared" si="3"/>
        <v>0</v>
      </c>
      <c r="L14" s="317"/>
      <c r="M14" s="316" t="str">
        <f t="shared" si="4"/>
        <v>0</v>
      </c>
      <c r="N14" s="317"/>
      <c r="O14" s="316" t="str">
        <f t="shared" si="5"/>
        <v>0</v>
      </c>
      <c r="P14" s="322">
        <f t="shared" si="6"/>
        <v>0</v>
      </c>
      <c r="Q14" s="307"/>
      <c r="R14" s="308">
        <v>3</v>
      </c>
      <c r="S14" s="323">
        <f>'CM1'!B14</f>
        <v>0</v>
      </c>
      <c r="T14" s="324">
        <f>'CM1'!C14</f>
        <v>0</v>
      </c>
      <c r="U14" s="325">
        <f>'CM1'!E14</f>
        <v>0</v>
      </c>
      <c r="V14" s="325" t="str">
        <f t="shared" si="7"/>
        <v>0</v>
      </c>
      <c r="W14" s="326">
        <f t="shared" si="8"/>
        <v>0</v>
      </c>
      <c r="X14" s="325" t="str">
        <f t="shared" si="9"/>
        <v>0</v>
      </c>
      <c r="Y14" s="327" t="str">
        <f t="shared" si="10"/>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c r="A15" s="57">
        <v>4</v>
      </c>
      <c r="B15" s="287"/>
      <c r="C15" s="291"/>
      <c r="D15" s="315"/>
      <c r="E15" s="316"/>
      <c r="F15" s="317"/>
      <c r="G15" s="316" t="str">
        <f t="shared" si="1"/>
        <v>0</v>
      </c>
      <c r="H15" s="318"/>
      <c r="I15" s="319" t="str">
        <f t="shared" si="2"/>
        <v>0</v>
      </c>
      <c r="J15" s="320"/>
      <c r="K15" s="321" t="str">
        <f t="shared" si="3"/>
        <v>0</v>
      </c>
      <c r="L15" s="317"/>
      <c r="M15" s="316" t="str">
        <f t="shared" si="4"/>
        <v>0</v>
      </c>
      <c r="N15" s="317"/>
      <c r="O15" s="316" t="str">
        <f t="shared" si="5"/>
        <v>0</v>
      </c>
      <c r="P15" s="322">
        <f t="shared" si="6"/>
        <v>0</v>
      </c>
      <c r="Q15" s="307"/>
      <c r="R15" s="308">
        <v>4</v>
      </c>
      <c r="S15" s="323">
        <f>'CM1'!B15</f>
        <v>0</v>
      </c>
      <c r="T15" s="324">
        <f>'CM1'!C15</f>
        <v>0</v>
      </c>
      <c r="U15" s="325">
        <f>'CM1'!E15</f>
        <v>0</v>
      </c>
      <c r="V15" s="325" t="str">
        <f t="shared" si="7"/>
        <v>0</v>
      </c>
      <c r="W15" s="326">
        <f t="shared" si="8"/>
        <v>0</v>
      </c>
      <c r="X15" s="325" t="str">
        <f t="shared" si="9"/>
        <v>0</v>
      </c>
      <c r="Y15" s="327" t="str">
        <f t="shared" si="10"/>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c r="A16" s="57">
        <v>5</v>
      </c>
      <c r="B16" s="287"/>
      <c r="C16" s="291"/>
      <c r="D16" s="315"/>
      <c r="E16" s="316"/>
      <c r="F16" s="317"/>
      <c r="G16" s="316" t="str">
        <f t="shared" si="1"/>
        <v>0</v>
      </c>
      <c r="H16" s="318"/>
      <c r="I16" s="319" t="str">
        <f t="shared" si="2"/>
        <v>0</v>
      </c>
      <c r="J16" s="320"/>
      <c r="K16" s="321" t="str">
        <f t="shared" si="3"/>
        <v>0</v>
      </c>
      <c r="L16" s="317"/>
      <c r="M16" s="316" t="str">
        <f t="shared" si="4"/>
        <v>0</v>
      </c>
      <c r="N16" s="317"/>
      <c r="O16" s="316" t="str">
        <f t="shared" si="5"/>
        <v>0</v>
      </c>
      <c r="P16" s="322">
        <f t="shared" si="6"/>
        <v>0</v>
      </c>
      <c r="Q16" s="307"/>
      <c r="R16" s="308">
        <v>5</v>
      </c>
      <c r="S16" s="323">
        <f>'CM1'!B16</f>
        <v>0</v>
      </c>
      <c r="T16" s="324">
        <f>'CM1'!C16</f>
        <v>0</v>
      </c>
      <c r="U16" s="325">
        <f>'CM1'!E16</f>
        <v>0</v>
      </c>
      <c r="V16" s="325" t="str">
        <f t="shared" si="7"/>
        <v>0</v>
      </c>
      <c r="W16" s="326">
        <f t="shared" si="8"/>
        <v>0</v>
      </c>
      <c r="X16" s="325" t="str">
        <f t="shared" si="9"/>
        <v>0</v>
      </c>
      <c r="Y16" s="327" t="str">
        <f t="shared" si="10"/>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c r="A17" s="57">
        <v>6</v>
      </c>
      <c r="B17" s="287"/>
      <c r="C17" s="291"/>
      <c r="D17" s="315"/>
      <c r="E17" s="316"/>
      <c r="F17" s="317"/>
      <c r="G17" s="316" t="str">
        <f t="shared" si="1"/>
        <v>0</v>
      </c>
      <c r="H17" s="318"/>
      <c r="I17" s="319" t="str">
        <f t="shared" si="2"/>
        <v>0</v>
      </c>
      <c r="J17" s="320"/>
      <c r="K17" s="321" t="str">
        <f t="shared" si="3"/>
        <v>0</v>
      </c>
      <c r="L17" s="317"/>
      <c r="M17" s="316" t="str">
        <f t="shared" si="4"/>
        <v>0</v>
      </c>
      <c r="N17" s="317"/>
      <c r="O17" s="316" t="str">
        <f t="shared" si="5"/>
        <v>0</v>
      </c>
      <c r="P17" s="322">
        <f t="shared" si="6"/>
        <v>0</v>
      </c>
      <c r="Q17" s="307"/>
      <c r="R17" s="308">
        <v>6</v>
      </c>
      <c r="S17" s="323">
        <f>'CM1'!B17</f>
        <v>0</v>
      </c>
      <c r="T17" s="324">
        <f>'CM1'!C17</f>
        <v>0</v>
      </c>
      <c r="U17" s="325">
        <f>'CM1'!E17</f>
        <v>0</v>
      </c>
      <c r="V17" s="325" t="str">
        <f t="shared" si="7"/>
        <v>0</v>
      </c>
      <c r="W17" s="326">
        <f t="shared" si="8"/>
        <v>0</v>
      </c>
      <c r="X17" s="325" t="str">
        <f t="shared" si="9"/>
        <v>0</v>
      </c>
      <c r="Y17" s="327" t="str">
        <f t="shared" si="10"/>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c r="A18" s="57">
        <v>7</v>
      </c>
      <c r="B18" s="287"/>
      <c r="C18" s="291"/>
      <c r="D18" s="315"/>
      <c r="E18" s="316"/>
      <c r="F18" s="317"/>
      <c r="G18" s="316" t="str">
        <f t="shared" si="1"/>
        <v>0</v>
      </c>
      <c r="H18" s="318"/>
      <c r="I18" s="319" t="str">
        <f t="shared" si="2"/>
        <v>0</v>
      </c>
      <c r="J18" s="320"/>
      <c r="K18" s="321" t="str">
        <f t="shared" si="3"/>
        <v>0</v>
      </c>
      <c r="L18" s="317"/>
      <c r="M18" s="316" t="str">
        <f t="shared" si="4"/>
        <v>0</v>
      </c>
      <c r="N18" s="317"/>
      <c r="O18" s="316" t="str">
        <f t="shared" si="5"/>
        <v>0</v>
      </c>
      <c r="P18" s="322">
        <f t="shared" si="6"/>
        <v>0</v>
      </c>
      <c r="Q18" s="307"/>
      <c r="R18" s="308">
        <v>7</v>
      </c>
      <c r="S18" s="323">
        <f>'CM1'!B18</f>
        <v>0</v>
      </c>
      <c r="T18" s="324">
        <f>'CM1'!C18</f>
        <v>0</v>
      </c>
      <c r="U18" s="325">
        <f>'CM1'!E18</f>
        <v>0</v>
      </c>
      <c r="V18" s="325" t="str">
        <f t="shared" si="7"/>
        <v>0</v>
      </c>
      <c r="W18" s="326">
        <f t="shared" si="8"/>
        <v>0</v>
      </c>
      <c r="X18" s="325" t="str">
        <f t="shared" si="9"/>
        <v>0</v>
      </c>
      <c r="Y18" s="327" t="str">
        <f t="shared" si="10"/>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c r="A19" s="57">
        <v>8</v>
      </c>
      <c r="B19" s="287"/>
      <c r="C19" s="291"/>
      <c r="D19" s="315"/>
      <c r="E19" s="316"/>
      <c r="F19" s="317"/>
      <c r="G19" s="316" t="str">
        <f t="shared" si="1"/>
        <v>0</v>
      </c>
      <c r="H19" s="318"/>
      <c r="I19" s="319" t="str">
        <f t="shared" si="2"/>
        <v>0</v>
      </c>
      <c r="J19" s="320"/>
      <c r="K19" s="321" t="str">
        <f t="shared" si="3"/>
        <v>0</v>
      </c>
      <c r="L19" s="317"/>
      <c r="M19" s="316" t="str">
        <f t="shared" si="4"/>
        <v>0</v>
      </c>
      <c r="N19" s="317"/>
      <c r="O19" s="316" t="str">
        <f t="shared" si="5"/>
        <v>0</v>
      </c>
      <c r="P19" s="322">
        <f t="shared" si="6"/>
        <v>0</v>
      </c>
      <c r="Q19" s="307"/>
      <c r="R19" s="308">
        <v>8</v>
      </c>
      <c r="S19" s="323">
        <f>'CM1'!B19</f>
        <v>0</v>
      </c>
      <c r="T19" s="324">
        <f>'CM1'!C19</f>
        <v>0</v>
      </c>
      <c r="U19" s="325">
        <f>'CM1'!E19</f>
        <v>0</v>
      </c>
      <c r="V19" s="325" t="str">
        <f t="shared" si="7"/>
        <v>0</v>
      </c>
      <c r="W19" s="326">
        <f t="shared" si="8"/>
        <v>0</v>
      </c>
      <c r="X19" s="325" t="str">
        <f t="shared" si="9"/>
        <v>0</v>
      </c>
      <c r="Y19" s="327" t="str">
        <f t="shared" si="10"/>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c r="A20" s="57">
        <v>9</v>
      </c>
      <c r="B20" s="287"/>
      <c r="C20" s="291"/>
      <c r="D20" s="315"/>
      <c r="E20" s="316"/>
      <c r="F20" s="317"/>
      <c r="G20" s="316" t="str">
        <f t="shared" si="1"/>
        <v>0</v>
      </c>
      <c r="H20" s="318"/>
      <c r="I20" s="319" t="str">
        <f t="shared" si="2"/>
        <v>0</v>
      </c>
      <c r="J20" s="320"/>
      <c r="K20" s="321" t="str">
        <f t="shared" si="3"/>
        <v>0</v>
      </c>
      <c r="L20" s="317"/>
      <c r="M20" s="316" t="str">
        <f t="shared" si="4"/>
        <v>0</v>
      </c>
      <c r="N20" s="317"/>
      <c r="O20" s="316" t="str">
        <f t="shared" si="5"/>
        <v>0</v>
      </c>
      <c r="P20" s="322">
        <f t="shared" si="6"/>
        <v>0</v>
      </c>
      <c r="Q20" s="307"/>
      <c r="R20" s="308">
        <v>9</v>
      </c>
      <c r="S20" s="323">
        <f>'CM1'!B20</f>
        <v>0</v>
      </c>
      <c r="T20" s="324">
        <f>'CM1'!C20</f>
        <v>0</v>
      </c>
      <c r="U20" s="325">
        <f>'CM1'!E20</f>
        <v>0</v>
      </c>
      <c r="V20" s="325" t="str">
        <f t="shared" si="7"/>
        <v>0</v>
      </c>
      <c r="W20" s="326">
        <f t="shared" si="8"/>
        <v>0</v>
      </c>
      <c r="X20" s="325" t="str">
        <f t="shared" si="9"/>
        <v>0</v>
      </c>
      <c r="Y20" s="327" t="str">
        <f t="shared" si="10"/>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c r="A21" s="57">
        <v>10</v>
      </c>
      <c r="B21" s="287"/>
      <c r="C21" s="291"/>
      <c r="D21" s="315"/>
      <c r="E21" s="316"/>
      <c r="F21" s="317"/>
      <c r="G21" s="316" t="str">
        <f t="shared" si="1"/>
        <v>0</v>
      </c>
      <c r="H21" s="318"/>
      <c r="I21" s="319" t="str">
        <f t="shared" si="2"/>
        <v>0</v>
      </c>
      <c r="J21" s="320"/>
      <c r="K21" s="321" t="str">
        <f t="shared" si="3"/>
        <v>0</v>
      </c>
      <c r="L21" s="317"/>
      <c r="M21" s="316" t="str">
        <f t="shared" si="4"/>
        <v>0</v>
      </c>
      <c r="N21" s="317"/>
      <c r="O21" s="316" t="str">
        <f t="shared" si="5"/>
        <v>0</v>
      </c>
      <c r="P21" s="322">
        <f t="shared" si="6"/>
        <v>0</v>
      </c>
      <c r="Q21" s="307"/>
      <c r="R21" s="308">
        <v>10</v>
      </c>
      <c r="S21" s="323">
        <f>'CM1'!B21</f>
        <v>0</v>
      </c>
      <c r="T21" s="324">
        <f>'CM1'!C21</f>
        <v>0</v>
      </c>
      <c r="U21" s="325">
        <f>'CM1'!E21</f>
        <v>0</v>
      </c>
      <c r="V21" s="325" t="str">
        <f t="shared" si="7"/>
        <v>0</v>
      </c>
      <c r="W21" s="326">
        <f t="shared" si="8"/>
        <v>0</v>
      </c>
      <c r="X21" s="325" t="str">
        <f t="shared" si="9"/>
        <v>0</v>
      </c>
      <c r="Y21" s="327" t="str">
        <f t="shared" si="10"/>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c r="A22" s="57">
        <v>11</v>
      </c>
      <c r="B22" s="287"/>
      <c r="C22" s="291"/>
      <c r="D22" s="315"/>
      <c r="E22" s="316"/>
      <c r="F22" s="317"/>
      <c r="G22" s="316" t="str">
        <f t="shared" si="1"/>
        <v>0</v>
      </c>
      <c r="H22" s="318"/>
      <c r="I22" s="319" t="str">
        <f t="shared" si="2"/>
        <v>0</v>
      </c>
      <c r="J22" s="320"/>
      <c r="K22" s="321" t="str">
        <f t="shared" si="3"/>
        <v>0</v>
      </c>
      <c r="L22" s="317"/>
      <c r="M22" s="316" t="str">
        <f t="shared" si="4"/>
        <v>0</v>
      </c>
      <c r="N22" s="317"/>
      <c r="O22" s="316" t="str">
        <f t="shared" si="5"/>
        <v>0</v>
      </c>
      <c r="P22" s="322">
        <f t="shared" si="6"/>
        <v>0</v>
      </c>
      <c r="Q22" s="307"/>
      <c r="R22" s="308">
        <v>11</v>
      </c>
      <c r="S22" s="323">
        <f>'CM1'!B22</f>
        <v>0</v>
      </c>
      <c r="T22" s="324">
        <f>'CM1'!C22</f>
        <v>0</v>
      </c>
      <c r="U22" s="325">
        <f>'CM1'!E22</f>
        <v>0</v>
      </c>
      <c r="V22" s="325" t="str">
        <f t="shared" si="7"/>
        <v>0</v>
      </c>
      <c r="W22" s="326">
        <f t="shared" si="8"/>
        <v>0</v>
      </c>
      <c r="X22" s="325" t="str">
        <f t="shared" si="9"/>
        <v>0</v>
      </c>
      <c r="Y22" s="327" t="str">
        <f t="shared" si="10"/>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c r="A23" s="57">
        <v>12</v>
      </c>
      <c r="B23" s="287"/>
      <c r="C23" s="291"/>
      <c r="D23" s="315"/>
      <c r="E23" s="316"/>
      <c r="F23" s="317"/>
      <c r="G23" s="316" t="str">
        <f t="shared" si="1"/>
        <v>0</v>
      </c>
      <c r="H23" s="318"/>
      <c r="I23" s="319" t="str">
        <f t="shared" si="2"/>
        <v>0</v>
      </c>
      <c r="J23" s="320"/>
      <c r="K23" s="321" t="str">
        <f t="shared" si="3"/>
        <v>0</v>
      </c>
      <c r="L23" s="317"/>
      <c r="M23" s="316" t="str">
        <f t="shared" si="4"/>
        <v>0</v>
      </c>
      <c r="N23" s="317"/>
      <c r="O23" s="316" t="str">
        <f t="shared" si="5"/>
        <v>0</v>
      </c>
      <c r="P23" s="322">
        <f t="shared" si="6"/>
        <v>0</v>
      </c>
      <c r="Q23" s="307"/>
      <c r="R23" s="308">
        <v>12</v>
      </c>
      <c r="S23" s="323">
        <f>'CM1'!B23</f>
        <v>0</v>
      </c>
      <c r="T23" s="324">
        <f>'CM1'!C23</f>
        <v>0</v>
      </c>
      <c r="U23" s="325">
        <f>'CM1'!E23</f>
        <v>0</v>
      </c>
      <c r="V23" s="325" t="str">
        <f t="shared" si="7"/>
        <v>0</v>
      </c>
      <c r="W23" s="326">
        <f t="shared" si="8"/>
        <v>0</v>
      </c>
      <c r="X23" s="325" t="str">
        <f t="shared" si="9"/>
        <v>0</v>
      </c>
      <c r="Y23" s="327" t="str">
        <f t="shared" si="10"/>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c r="A24" s="57">
        <v>13</v>
      </c>
      <c r="B24" s="287"/>
      <c r="C24" s="291"/>
      <c r="D24" s="329"/>
      <c r="E24" s="316"/>
      <c r="F24" s="317"/>
      <c r="G24" s="316" t="str">
        <f t="shared" si="1"/>
        <v>0</v>
      </c>
      <c r="H24" s="318"/>
      <c r="I24" s="319" t="str">
        <f t="shared" si="2"/>
        <v>0</v>
      </c>
      <c r="J24" s="320"/>
      <c r="K24" s="321" t="str">
        <f t="shared" si="3"/>
        <v>0</v>
      </c>
      <c r="L24" s="317"/>
      <c r="M24" s="316" t="str">
        <f t="shared" si="4"/>
        <v>0</v>
      </c>
      <c r="N24" s="317"/>
      <c r="O24" s="316" t="str">
        <f t="shared" si="5"/>
        <v>0</v>
      </c>
      <c r="P24" s="322">
        <f t="shared" si="6"/>
        <v>0</v>
      </c>
      <c r="Q24" s="307"/>
      <c r="R24" s="308">
        <v>13</v>
      </c>
      <c r="S24" s="323">
        <f>'CM1'!B24</f>
        <v>0</v>
      </c>
      <c r="T24" s="324">
        <f>'CM1'!C24</f>
        <v>0</v>
      </c>
      <c r="U24" s="325">
        <f>'CM1'!E24</f>
        <v>0</v>
      </c>
      <c r="V24" s="325" t="str">
        <f t="shared" si="7"/>
        <v>0</v>
      </c>
      <c r="W24" s="326">
        <f t="shared" si="8"/>
        <v>0</v>
      </c>
      <c r="X24" s="325" t="str">
        <f t="shared" si="9"/>
        <v>0</v>
      </c>
      <c r="Y24" s="327" t="str">
        <f t="shared" si="10"/>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c r="A25" s="57">
        <v>14</v>
      </c>
      <c r="B25" s="287"/>
      <c r="C25" s="291"/>
      <c r="D25" s="329"/>
      <c r="E25" s="316"/>
      <c r="F25" s="317"/>
      <c r="G25" s="316" t="str">
        <f t="shared" si="1"/>
        <v>0</v>
      </c>
      <c r="H25" s="318"/>
      <c r="I25" s="319" t="str">
        <f t="shared" si="2"/>
        <v>0</v>
      </c>
      <c r="J25" s="320"/>
      <c r="K25" s="321" t="str">
        <f t="shared" si="3"/>
        <v>0</v>
      </c>
      <c r="L25" s="317"/>
      <c r="M25" s="316" t="str">
        <f t="shared" si="4"/>
        <v>0</v>
      </c>
      <c r="N25" s="317"/>
      <c r="O25" s="316" t="str">
        <f t="shared" si="5"/>
        <v>0</v>
      </c>
      <c r="P25" s="322">
        <f t="shared" si="6"/>
        <v>0</v>
      </c>
      <c r="Q25" s="307"/>
      <c r="R25" s="308">
        <v>14</v>
      </c>
      <c r="S25" s="323">
        <f>'CM1'!B25</f>
        <v>0</v>
      </c>
      <c r="T25" s="324">
        <f>'CM1'!C25</f>
        <v>0</v>
      </c>
      <c r="U25" s="325">
        <f>'CM1'!E25</f>
        <v>0</v>
      </c>
      <c r="V25" s="325" t="str">
        <f t="shared" si="7"/>
        <v>0</v>
      </c>
      <c r="W25" s="326">
        <f t="shared" si="8"/>
        <v>0</v>
      </c>
      <c r="X25" s="325" t="str">
        <f t="shared" si="9"/>
        <v>0</v>
      </c>
      <c r="Y25" s="327" t="str">
        <f t="shared" si="10"/>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c r="A26" s="57">
        <v>15</v>
      </c>
      <c r="B26" s="287"/>
      <c r="C26" s="291"/>
      <c r="D26" s="329"/>
      <c r="E26" s="316"/>
      <c r="F26" s="317"/>
      <c r="G26" s="316" t="str">
        <f t="shared" si="1"/>
        <v>0</v>
      </c>
      <c r="H26" s="318"/>
      <c r="I26" s="319" t="str">
        <f t="shared" si="2"/>
        <v>0</v>
      </c>
      <c r="J26" s="320"/>
      <c r="K26" s="321" t="str">
        <f t="shared" si="3"/>
        <v>0</v>
      </c>
      <c r="L26" s="317"/>
      <c r="M26" s="316" t="str">
        <f t="shared" si="4"/>
        <v>0</v>
      </c>
      <c r="N26" s="317"/>
      <c r="O26" s="316" t="str">
        <f t="shared" si="5"/>
        <v>0</v>
      </c>
      <c r="P26" s="322">
        <f t="shared" si="6"/>
        <v>0</v>
      </c>
      <c r="Q26" s="307"/>
      <c r="R26" s="308">
        <v>15</v>
      </c>
      <c r="S26" s="323">
        <f>'CM1'!B26</f>
        <v>0</v>
      </c>
      <c r="T26" s="324">
        <f>'CM1'!C26</f>
        <v>0</v>
      </c>
      <c r="U26" s="325">
        <f>'CM1'!E26</f>
        <v>0</v>
      </c>
      <c r="V26" s="325" t="str">
        <f t="shared" si="7"/>
        <v>0</v>
      </c>
      <c r="W26" s="326">
        <f t="shared" si="8"/>
        <v>0</v>
      </c>
      <c r="X26" s="325" t="str">
        <f t="shared" si="9"/>
        <v>0</v>
      </c>
      <c r="Y26" s="327" t="str">
        <f t="shared" si="10"/>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c r="A27" s="57">
        <v>16</v>
      </c>
      <c r="B27" s="287"/>
      <c r="C27" s="291"/>
      <c r="D27" s="329"/>
      <c r="E27" s="316"/>
      <c r="F27" s="317"/>
      <c r="G27" s="316" t="str">
        <f t="shared" si="1"/>
        <v>0</v>
      </c>
      <c r="H27" s="318"/>
      <c r="I27" s="319" t="str">
        <f t="shared" si="2"/>
        <v>0</v>
      </c>
      <c r="J27" s="320"/>
      <c r="K27" s="321" t="str">
        <f t="shared" si="3"/>
        <v>0</v>
      </c>
      <c r="L27" s="317"/>
      <c r="M27" s="316" t="str">
        <f t="shared" si="4"/>
        <v>0</v>
      </c>
      <c r="N27" s="317"/>
      <c r="O27" s="316" t="str">
        <f t="shared" si="5"/>
        <v>0</v>
      </c>
      <c r="P27" s="322">
        <f t="shared" si="6"/>
        <v>0</v>
      </c>
      <c r="Q27" s="307"/>
      <c r="R27" s="308">
        <v>16</v>
      </c>
      <c r="S27" s="323">
        <f>'CM1'!B27</f>
        <v>0</v>
      </c>
      <c r="T27" s="324">
        <f>'CM1'!C27</f>
        <v>0</v>
      </c>
      <c r="U27" s="325">
        <f>'CM1'!E27</f>
        <v>0</v>
      </c>
      <c r="V27" s="325" t="str">
        <f t="shared" si="7"/>
        <v>0</v>
      </c>
      <c r="W27" s="326">
        <f t="shared" si="8"/>
        <v>0</v>
      </c>
      <c r="X27" s="325" t="str">
        <f t="shared" si="9"/>
        <v>0</v>
      </c>
      <c r="Y27" s="327" t="str">
        <f t="shared" si="10"/>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c r="A28" s="57">
        <v>17</v>
      </c>
      <c r="B28" s="287"/>
      <c r="C28" s="291"/>
      <c r="D28" s="329"/>
      <c r="E28" s="316"/>
      <c r="F28" s="317"/>
      <c r="G28" s="316" t="str">
        <f t="shared" si="1"/>
        <v>0</v>
      </c>
      <c r="H28" s="318"/>
      <c r="I28" s="319" t="str">
        <f t="shared" si="2"/>
        <v>0</v>
      </c>
      <c r="J28" s="320"/>
      <c r="K28" s="321" t="str">
        <f t="shared" si="3"/>
        <v>0</v>
      </c>
      <c r="L28" s="317"/>
      <c r="M28" s="316" t="str">
        <f t="shared" si="4"/>
        <v>0</v>
      </c>
      <c r="N28" s="317"/>
      <c r="O28" s="316" t="str">
        <f t="shared" si="5"/>
        <v>0</v>
      </c>
      <c r="P28" s="322">
        <f t="shared" si="6"/>
        <v>0</v>
      </c>
      <c r="Q28" s="307"/>
      <c r="R28" s="308">
        <v>17</v>
      </c>
      <c r="S28" s="323">
        <f>'CM1'!B28</f>
        <v>0</v>
      </c>
      <c r="T28" s="324">
        <f>'CM1'!C28</f>
        <v>0</v>
      </c>
      <c r="U28" s="325">
        <f>'CM1'!E28</f>
        <v>0</v>
      </c>
      <c r="V28" s="325" t="str">
        <f t="shared" si="7"/>
        <v>0</v>
      </c>
      <c r="W28" s="326">
        <f t="shared" si="8"/>
        <v>0</v>
      </c>
      <c r="X28" s="325" t="str">
        <f t="shared" si="9"/>
        <v>0</v>
      </c>
      <c r="Y28" s="327" t="str">
        <f t="shared" si="10"/>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c r="A29" s="57">
        <v>18</v>
      </c>
      <c r="B29" s="287"/>
      <c r="C29" s="291"/>
      <c r="D29" s="329"/>
      <c r="E29" s="316"/>
      <c r="F29" s="317"/>
      <c r="G29" s="316" t="str">
        <f t="shared" si="1"/>
        <v>0</v>
      </c>
      <c r="H29" s="318"/>
      <c r="I29" s="319" t="str">
        <f t="shared" si="2"/>
        <v>0</v>
      </c>
      <c r="J29" s="320"/>
      <c r="K29" s="321" t="str">
        <f t="shared" si="3"/>
        <v>0</v>
      </c>
      <c r="L29" s="317"/>
      <c r="M29" s="316" t="str">
        <f t="shared" si="4"/>
        <v>0</v>
      </c>
      <c r="N29" s="317"/>
      <c r="O29" s="316" t="str">
        <f t="shared" si="5"/>
        <v>0</v>
      </c>
      <c r="P29" s="322">
        <f t="shared" si="6"/>
        <v>0</v>
      </c>
      <c r="Q29" s="307"/>
      <c r="R29" s="308">
        <v>18</v>
      </c>
      <c r="S29" s="323">
        <f>'CM1'!B29</f>
        <v>0</v>
      </c>
      <c r="T29" s="324">
        <f>'CM1'!C29</f>
        <v>0</v>
      </c>
      <c r="U29" s="325">
        <f>'CM1'!E29</f>
        <v>0</v>
      </c>
      <c r="V29" s="325" t="str">
        <f t="shared" si="7"/>
        <v>0</v>
      </c>
      <c r="W29" s="326">
        <f t="shared" si="8"/>
        <v>0</v>
      </c>
      <c r="X29" s="325" t="str">
        <f t="shared" si="9"/>
        <v>0</v>
      </c>
      <c r="Y29" s="327" t="str">
        <f t="shared" si="10"/>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c r="A30" s="57">
        <v>19</v>
      </c>
      <c r="B30" s="287"/>
      <c r="C30" s="291"/>
      <c r="D30" s="329"/>
      <c r="E30" s="316"/>
      <c r="F30" s="317"/>
      <c r="G30" s="316" t="str">
        <f t="shared" si="1"/>
        <v>0</v>
      </c>
      <c r="H30" s="318"/>
      <c r="I30" s="319" t="str">
        <f t="shared" si="2"/>
        <v>0</v>
      </c>
      <c r="J30" s="320"/>
      <c r="K30" s="321" t="str">
        <f t="shared" si="3"/>
        <v>0</v>
      </c>
      <c r="L30" s="317"/>
      <c r="M30" s="316" t="str">
        <f t="shared" si="4"/>
        <v>0</v>
      </c>
      <c r="N30" s="317"/>
      <c r="O30" s="316" t="str">
        <f t="shared" si="5"/>
        <v>0</v>
      </c>
      <c r="P30" s="322">
        <f t="shared" si="6"/>
        <v>0</v>
      </c>
      <c r="Q30" s="307"/>
      <c r="R30" s="308">
        <v>19</v>
      </c>
      <c r="S30" s="323">
        <f>'CM1'!B30</f>
        <v>0</v>
      </c>
      <c r="T30" s="324">
        <f>'CM1'!C30</f>
        <v>0</v>
      </c>
      <c r="U30" s="325">
        <f>'CM1'!E30</f>
        <v>0</v>
      </c>
      <c r="V30" s="325" t="str">
        <f t="shared" si="7"/>
        <v>0</v>
      </c>
      <c r="W30" s="326">
        <f t="shared" si="8"/>
        <v>0</v>
      </c>
      <c r="X30" s="325" t="str">
        <f t="shared" si="9"/>
        <v>0</v>
      </c>
      <c r="Y30" s="327" t="str">
        <f t="shared" si="10"/>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c r="A31" s="57">
        <v>20</v>
      </c>
      <c r="B31" s="287"/>
      <c r="C31" s="291"/>
      <c r="D31" s="329"/>
      <c r="E31" s="316"/>
      <c r="F31" s="317"/>
      <c r="G31" s="316" t="str">
        <f t="shared" si="1"/>
        <v>0</v>
      </c>
      <c r="H31" s="318"/>
      <c r="I31" s="319" t="str">
        <f t="shared" si="2"/>
        <v>0</v>
      </c>
      <c r="J31" s="320"/>
      <c r="K31" s="321" t="str">
        <f t="shared" si="3"/>
        <v>0</v>
      </c>
      <c r="L31" s="317"/>
      <c r="M31" s="316" t="str">
        <f t="shared" si="4"/>
        <v>0</v>
      </c>
      <c r="N31" s="317"/>
      <c r="O31" s="316" t="str">
        <f t="shared" si="5"/>
        <v>0</v>
      </c>
      <c r="P31" s="322">
        <f t="shared" si="6"/>
        <v>0</v>
      </c>
      <c r="Q31" s="307"/>
      <c r="R31" s="308">
        <v>20</v>
      </c>
      <c r="S31" s="323">
        <f>'CM1'!B31</f>
        <v>0</v>
      </c>
      <c r="T31" s="324">
        <f>'CM1'!C31</f>
        <v>0</v>
      </c>
      <c r="U31" s="325">
        <f>'CM1'!E31</f>
        <v>0</v>
      </c>
      <c r="V31" s="325" t="str">
        <f t="shared" si="7"/>
        <v>0</v>
      </c>
      <c r="W31" s="326">
        <f t="shared" si="8"/>
        <v>0</v>
      </c>
      <c r="X31" s="325" t="str">
        <f t="shared" si="9"/>
        <v>0</v>
      </c>
      <c r="Y31" s="327" t="str">
        <f t="shared" si="10"/>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c r="A32" s="57">
        <v>21</v>
      </c>
      <c r="B32" s="287"/>
      <c r="C32" s="291"/>
      <c r="D32" s="329"/>
      <c r="E32" s="316"/>
      <c r="F32" s="317"/>
      <c r="G32" s="316" t="str">
        <f t="shared" si="1"/>
        <v>0</v>
      </c>
      <c r="H32" s="318"/>
      <c r="I32" s="319" t="str">
        <f t="shared" si="2"/>
        <v>0</v>
      </c>
      <c r="J32" s="320"/>
      <c r="K32" s="321" t="str">
        <f t="shared" si="3"/>
        <v>0</v>
      </c>
      <c r="L32" s="317"/>
      <c r="M32" s="316" t="str">
        <f t="shared" si="4"/>
        <v>0</v>
      </c>
      <c r="N32" s="317"/>
      <c r="O32" s="316" t="str">
        <f t="shared" si="5"/>
        <v>0</v>
      </c>
      <c r="P32" s="322">
        <f t="shared" si="6"/>
        <v>0</v>
      </c>
      <c r="Q32" s="307"/>
      <c r="R32" s="308">
        <v>21</v>
      </c>
      <c r="S32" s="323">
        <f>'CM1'!B32</f>
        <v>0</v>
      </c>
      <c r="T32" s="324">
        <f>'CM1'!C32</f>
        <v>0</v>
      </c>
      <c r="U32" s="325">
        <f>'CM1'!E32</f>
        <v>0</v>
      </c>
      <c r="V32" s="325" t="str">
        <f t="shared" si="7"/>
        <v>0</v>
      </c>
      <c r="W32" s="326">
        <f t="shared" si="8"/>
        <v>0</v>
      </c>
      <c r="X32" s="325" t="str">
        <f t="shared" si="9"/>
        <v>0</v>
      </c>
      <c r="Y32" s="327" t="str">
        <f t="shared" si="10"/>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c r="A33" s="57">
        <v>22</v>
      </c>
      <c r="B33" s="287"/>
      <c r="C33" s="291"/>
      <c r="D33" s="329"/>
      <c r="E33" s="316"/>
      <c r="F33" s="317"/>
      <c r="G33" s="316" t="str">
        <f t="shared" si="1"/>
        <v>0</v>
      </c>
      <c r="H33" s="318"/>
      <c r="I33" s="319" t="str">
        <f t="shared" si="2"/>
        <v>0</v>
      </c>
      <c r="J33" s="320"/>
      <c r="K33" s="321" t="str">
        <f t="shared" si="3"/>
        <v>0</v>
      </c>
      <c r="L33" s="317"/>
      <c r="M33" s="316" t="str">
        <f t="shared" si="4"/>
        <v>0</v>
      </c>
      <c r="N33" s="317"/>
      <c r="O33" s="316" t="str">
        <f t="shared" si="5"/>
        <v>0</v>
      </c>
      <c r="P33" s="322">
        <f t="shared" si="6"/>
        <v>0</v>
      </c>
      <c r="Q33" s="307"/>
      <c r="R33" s="308">
        <v>22</v>
      </c>
      <c r="S33" s="323">
        <f>'CM1'!B33</f>
        <v>0</v>
      </c>
      <c r="T33" s="324">
        <f>'CM1'!C33</f>
        <v>0</v>
      </c>
      <c r="U33" s="325">
        <f>'CM1'!E33</f>
        <v>0</v>
      </c>
      <c r="V33" s="325" t="str">
        <f t="shared" si="7"/>
        <v>0</v>
      </c>
      <c r="W33" s="326">
        <f t="shared" si="8"/>
        <v>0</v>
      </c>
      <c r="X33" s="325" t="str">
        <f t="shared" si="9"/>
        <v>0</v>
      </c>
      <c r="Y33" s="327" t="str">
        <f t="shared" si="10"/>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c r="A34" s="57">
        <v>23</v>
      </c>
      <c r="B34" s="287"/>
      <c r="C34" s="291"/>
      <c r="D34" s="329"/>
      <c r="E34" s="316"/>
      <c r="F34" s="317"/>
      <c r="G34" s="316" t="str">
        <f t="shared" si="1"/>
        <v>0</v>
      </c>
      <c r="H34" s="318"/>
      <c r="I34" s="319" t="str">
        <f t="shared" si="2"/>
        <v>0</v>
      </c>
      <c r="J34" s="320"/>
      <c r="K34" s="321" t="str">
        <f t="shared" si="3"/>
        <v>0</v>
      </c>
      <c r="L34" s="317"/>
      <c r="M34" s="316" t="str">
        <f t="shared" si="4"/>
        <v>0</v>
      </c>
      <c r="N34" s="317"/>
      <c r="O34" s="316" t="str">
        <f t="shared" si="5"/>
        <v>0</v>
      </c>
      <c r="P34" s="322">
        <f t="shared" si="6"/>
        <v>0</v>
      </c>
      <c r="Q34" s="307"/>
      <c r="R34" s="308">
        <v>23</v>
      </c>
      <c r="S34" s="323">
        <f>'CM1'!B34</f>
        <v>0</v>
      </c>
      <c r="T34" s="324">
        <f>'CM1'!C34</f>
        <v>0</v>
      </c>
      <c r="U34" s="325">
        <f>'CM1'!E34</f>
        <v>0</v>
      </c>
      <c r="V34" s="325" t="str">
        <f t="shared" si="7"/>
        <v>0</v>
      </c>
      <c r="W34" s="326">
        <f t="shared" si="8"/>
        <v>0</v>
      </c>
      <c r="X34" s="325" t="str">
        <f t="shared" si="9"/>
        <v>0</v>
      </c>
      <c r="Y34" s="327" t="str">
        <f t="shared" si="10"/>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c r="A35" s="57">
        <v>24</v>
      </c>
      <c r="B35" s="287"/>
      <c r="C35" s="291"/>
      <c r="D35" s="329"/>
      <c r="E35" s="316"/>
      <c r="F35" s="317"/>
      <c r="G35" s="316" t="str">
        <f t="shared" si="1"/>
        <v>0</v>
      </c>
      <c r="H35" s="318"/>
      <c r="I35" s="319" t="str">
        <f t="shared" si="2"/>
        <v>0</v>
      </c>
      <c r="J35" s="320"/>
      <c r="K35" s="321" t="str">
        <f t="shared" si="3"/>
        <v>0</v>
      </c>
      <c r="L35" s="317"/>
      <c r="M35" s="316" t="str">
        <f t="shared" si="4"/>
        <v>0</v>
      </c>
      <c r="N35" s="317"/>
      <c r="O35" s="316" t="str">
        <f t="shared" si="5"/>
        <v>0</v>
      </c>
      <c r="P35" s="322">
        <f t="shared" si="6"/>
        <v>0</v>
      </c>
      <c r="Q35" s="307"/>
      <c r="R35" s="308">
        <v>24</v>
      </c>
      <c r="S35" s="323">
        <f>'CM1'!B35</f>
        <v>0</v>
      </c>
      <c r="T35" s="324">
        <f>'CM1'!C35</f>
        <v>0</v>
      </c>
      <c r="U35" s="325">
        <f>'CM1'!E35</f>
        <v>0</v>
      </c>
      <c r="V35" s="325" t="str">
        <f t="shared" si="7"/>
        <v>0</v>
      </c>
      <c r="W35" s="326">
        <f t="shared" si="8"/>
        <v>0</v>
      </c>
      <c r="X35" s="325" t="str">
        <f t="shared" si="9"/>
        <v>0</v>
      </c>
      <c r="Y35" s="327" t="str">
        <f t="shared" si="10"/>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c r="A36" s="57">
        <v>25</v>
      </c>
      <c r="B36" s="287"/>
      <c r="C36" s="291"/>
      <c r="D36" s="329"/>
      <c r="E36" s="316"/>
      <c r="F36" s="317"/>
      <c r="G36" s="316" t="str">
        <f t="shared" si="1"/>
        <v>0</v>
      </c>
      <c r="H36" s="318"/>
      <c r="I36" s="319" t="str">
        <f t="shared" si="2"/>
        <v>0</v>
      </c>
      <c r="J36" s="320"/>
      <c r="K36" s="321" t="str">
        <f t="shared" si="3"/>
        <v>0</v>
      </c>
      <c r="L36" s="317"/>
      <c r="M36" s="316" t="str">
        <f t="shared" si="4"/>
        <v>0</v>
      </c>
      <c r="N36" s="317"/>
      <c r="O36" s="316" t="str">
        <f t="shared" si="5"/>
        <v>0</v>
      </c>
      <c r="P36" s="322">
        <f t="shared" si="6"/>
        <v>0</v>
      </c>
      <c r="Q36" s="307"/>
      <c r="R36" s="308">
        <v>25</v>
      </c>
      <c r="S36" s="323">
        <f>'CM1'!B36</f>
        <v>0</v>
      </c>
      <c r="T36" s="324">
        <f>'CM1'!C36</f>
        <v>0</v>
      </c>
      <c r="U36" s="325">
        <f>'CM1'!E36</f>
        <v>0</v>
      </c>
      <c r="V36" s="325" t="str">
        <f t="shared" si="7"/>
        <v>0</v>
      </c>
      <c r="W36" s="326">
        <f t="shared" si="8"/>
        <v>0</v>
      </c>
      <c r="X36" s="325" t="str">
        <f t="shared" si="9"/>
        <v>0</v>
      </c>
      <c r="Y36" s="327" t="str">
        <f t="shared" si="10"/>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c r="A37" s="57">
        <v>26</v>
      </c>
      <c r="B37" s="287"/>
      <c r="C37" s="291"/>
      <c r="D37" s="329"/>
      <c r="E37" s="316"/>
      <c r="F37" s="317"/>
      <c r="G37" s="316" t="str">
        <f t="shared" si="1"/>
        <v>0</v>
      </c>
      <c r="H37" s="318"/>
      <c r="I37" s="319" t="str">
        <f t="shared" si="2"/>
        <v>0</v>
      </c>
      <c r="J37" s="320"/>
      <c r="K37" s="321" t="str">
        <f t="shared" si="3"/>
        <v>0</v>
      </c>
      <c r="L37" s="317"/>
      <c r="M37" s="316" t="str">
        <f t="shared" si="4"/>
        <v>0</v>
      </c>
      <c r="N37" s="317"/>
      <c r="O37" s="316" t="str">
        <f t="shared" si="5"/>
        <v>0</v>
      </c>
      <c r="P37" s="322">
        <f t="shared" si="6"/>
        <v>0</v>
      </c>
      <c r="Q37" s="307"/>
      <c r="R37" s="308">
        <v>26</v>
      </c>
      <c r="S37" s="323">
        <f>'CM1'!B37</f>
        <v>0</v>
      </c>
      <c r="T37" s="324">
        <f>'CM1'!C37</f>
        <v>0</v>
      </c>
      <c r="U37" s="325">
        <f>'CM1'!E37</f>
        <v>0</v>
      </c>
      <c r="V37" s="325" t="str">
        <f t="shared" si="7"/>
        <v>0</v>
      </c>
      <c r="W37" s="326">
        <f t="shared" si="8"/>
        <v>0</v>
      </c>
      <c r="X37" s="325" t="str">
        <f t="shared" si="9"/>
        <v>0</v>
      </c>
      <c r="Y37" s="327" t="str">
        <f t="shared" si="10"/>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c r="A38" s="57">
        <v>27</v>
      </c>
      <c r="B38" s="287"/>
      <c r="C38" s="291"/>
      <c r="D38" s="329"/>
      <c r="E38" s="316"/>
      <c r="F38" s="317"/>
      <c r="G38" s="316" t="str">
        <f t="shared" si="1"/>
        <v>0</v>
      </c>
      <c r="H38" s="318"/>
      <c r="I38" s="319" t="str">
        <f t="shared" si="2"/>
        <v>0</v>
      </c>
      <c r="J38" s="320"/>
      <c r="K38" s="321" t="str">
        <f t="shared" si="3"/>
        <v>0</v>
      </c>
      <c r="L38" s="317"/>
      <c r="M38" s="316" t="str">
        <f t="shared" si="4"/>
        <v>0</v>
      </c>
      <c r="N38" s="317"/>
      <c r="O38" s="316" t="str">
        <f t="shared" si="5"/>
        <v>0</v>
      </c>
      <c r="P38" s="322">
        <f t="shared" si="6"/>
        <v>0</v>
      </c>
      <c r="Q38" s="307"/>
      <c r="R38" s="308">
        <v>27</v>
      </c>
      <c r="S38" s="323">
        <f>'CM1'!B38</f>
        <v>0</v>
      </c>
      <c r="T38" s="324">
        <f>'CM1'!C38</f>
        <v>0</v>
      </c>
      <c r="U38" s="325">
        <f>'CM1'!E38</f>
        <v>0</v>
      </c>
      <c r="V38" s="325" t="str">
        <f t="shared" si="7"/>
        <v>0</v>
      </c>
      <c r="W38" s="326">
        <f t="shared" si="8"/>
        <v>0</v>
      </c>
      <c r="X38" s="325" t="str">
        <f t="shared" si="9"/>
        <v>0</v>
      </c>
      <c r="Y38" s="327" t="str">
        <f t="shared" si="10"/>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c r="A39" s="57">
        <v>28</v>
      </c>
      <c r="B39" s="287"/>
      <c r="C39" s="291"/>
      <c r="D39" s="329"/>
      <c r="E39" s="316"/>
      <c r="F39" s="317"/>
      <c r="G39" s="316" t="str">
        <f t="shared" si="1"/>
        <v>0</v>
      </c>
      <c r="H39" s="318"/>
      <c r="I39" s="319" t="str">
        <f t="shared" si="2"/>
        <v>0</v>
      </c>
      <c r="J39" s="320"/>
      <c r="K39" s="321" t="str">
        <f t="shared" si="3"/>
        <v>0</v>
      </c>
      <c r="L39" s="317"/>
      <c r="M39" s="316" t="str">
        <f t="shared" si="4"/>
        <v>0</v>
      </c>
      <c r="N39" s="317"/>
      <c r="O39" s="316" t="str">
        <f t="shared" si="5"/>
        <v>0</v>
      </c>
      <c r="P39" s="322">
        <f t="shared" si="6"/>
        <v>0</v>
      </c>
      <c r="Q39" s="307"/>
      <c r="R39" s="308">
        <v>28</v>
      </c>
      <c r="S39" s="323">
        <f>'CM1'!B39</f>
        <v>0</v>
      </c>
      <c r="T39" s="324">
        <f>'CM1'!C39</f>
        <v>0</v>
      </c>
      <c r="U39" s="325">
        <f>'CM1'!E39</f>
        <v>0</v>
      </c>
      <c r="V39" s="325" t="str">
        <f t="shared" si="7"/>
        <v>0</v>
      </c>
      <c r="W39" s="326">
        <f t="shared" si="8"/>
        <v>0</v>
      </c>
      <c r="X39" s="325" t="str">
        <f t="shared" si="9"/>
        <v>0</v>
      </c>
      <c r="Y39" s="327" t="str">
        <f t="shared" si="10"/>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c r="A40" s="57">
        <v>29</v>
      </c>
      <c r="B40" s="287"/>
      <c r="C40" s="291"/>
      <c r="D40" s="329"/>
      <c r="E40" s="316"/>
      <c r="F40" s="317"/>
      <c r="G40" s="316" t="str">
        <f t="shared" si="1"/>
        <v>0</v>
      </c>
      <c r="H40" s="318"/>
      <c r="I40" s="319" t="str">
        <f t="shared" si="2"/>
        <v>0</v>
      </c>
      <c r="J40" s="320"/>
      <c r="K40" s="321" t="str">
        <f t="shared" si="3"/>
        <v>0</v>
      </c>
      <c r="L40" s="317"/>
      <c r="M40" s="316" t="str">
        <f t="shared" si="4"/>
        <v>0</v>
      </c>
      <c r="N40" s="317"/>
      <c r="O40" s="316" t="str">
        <f t="shared" si="5"/>
        <v>0</v>
      </c>
      <c r="P40" s="322">
        <f t="shared" si="6"/>
        <v>0</v>
      </c>
      <c r="Q40" s="307"/>
      <c r="R40" s="308">
        <v>29</v>
      </c>
      <c r="S40" s="323">
        <f>'CM1'!B40</f>
        <v>0</v>
      </c>
      <c r="T40" s="324">
        <f>'CM1'!C40</f>
        <v>0</v>
      </c>
      <c r="U40" s="325">
        <f>'CM1'!E40</f>
        <v>0</v>
      </c>
      <c r="V40" s="325" t="str">
        <f t="shared" si="7"/>
        <v>0</v>
      </c>
      <c r="W40" s="326">
        <f t="shared" si="8"/>
        <v>0</v>
      </c>
      <c r="X40" s="325" t="str">
        <f t="shared" si="9"/>
        <v>0</v>
      </c>
      <c r="Y40" s="327" t="str">
        <f t="shared" si="10"/>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c r="A41" s="57">
        <v>30</v>
      </c>
      <c r="B41" s="287"/>
      <c r="C41" s="291"/>
      <c r="D41" s="329"/>
      <c r="E41" s="316"/>
      <c r="F41" s="317"/>
      <c r="G41" s="316" t="str">
        <f t="shared" si="1"/>
        <v>0</v>
      </c>
      <c r="H41" s="318"/>
      <c r="I41" s="319" t="str">
        <f t="shared" si="2"/>
        <v>0</v>
      </c>
      <c r="J41" s="320"/>
      <c r="K41" s="321" t="str">
        <f t="shared" si="3"/>
        <v>0</v>
      </c>
      <c r="L41" s="317"/>
      <c r="M41" s="316" t="str">
        <f t="shared" si="4"/>
        <v>0</v>
      </c>
      <c r="N41" s="317"/>
      <c r="O41" s="316" t="str">
        <f t="shared" si="5"/>
        <v>0</v>
      </c>
      <c r="P41" s="322">
        <f t="shared" si="6"/>
        <v>0</v>
      </c>
      <c r="Q41" s="307"/>
      <c r="R41" s="308">
        <v>30</v>
      </c>
      <c r="S41" s="323">
        <f>'CM1'!B41</f>
        <v>0</v>
      </c>
      <c r="T41" s="324">
        <f>'CM1'!C41</f>
        <v>0</v>
      </c>
      <c r="U41" s="325">
        <f>'CM1'!E41</f>
        <v>0</v>
      </c>
      <c r="V41" s="325" t="str">
        <f t="shared" si="7"/>
        <v>0</v>
      </c>
      <c r="W41" s="326">
        <f t="shared" si="8"/>
        <v>0</v>
      </c>
      <c r="X41" s="325" t="str">
        <f t="shared" si="9"/>
        <v>0</v>
      </c>
      <c r="Y41" s="327" t="str">
        <f t="shared" si="10"/>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c r="A42" s="57">
        <v>31</v>
      </c>
      <c r="B42" s="287"/>
      <c r="C42" s="291"/>
      <c r="D42" s="329"/>
      <c r="E42" s="316"/>
      <c r="F42" s="317"/>
      <c r="G42" s="316" t="str">
        <f t="shared" si="1"/>
        <v>0</v>
      </c>
      <c r="H42" s="318"/>
      <c r="I42" s="319" t="str">
        <f t="shared" si="2"/>
        <v>0</v>
      </c>
      <c r="J42" s="320"/>
      <c r="K42" s="321" t="str">
        <f t="shared" si="3"/>
        <v>0</v>
      </c>
      <c r="L42" s="317"/>
      <c r="M42" s="316" t="str">
        <f t="shared" si="4"/>
        <v>0</v>
      </c>
      <c r="N42" s="317"/>
      <c r="O42" s="316" t="str">
        <f t="shared" si="5"/>
        <v>0</v>
      </c>
      <c r="P42" s="322">
        <f t="shared" si="6"/>
        <v>0</v>
      </c>
      <c r="Q42" s="307"/>
      <c r="R42" s="308">
        <v>31</v>
      </c>
      <c r="S42" s="323">
        <f>'CM1'!B42</f>
        <v>0</v>
      </c>
      <c r="T42" s="324">
        <f>'CM1'!C42</f>
        <v>0</v>
      </c>
      <c r="U42" s="325">
        <f>'CM1'!E42</f>
        <v>0</v>
      </c>
      <c r="V42" s="325" t="str">
        <f t="shared" si="7"/>
        <v>0</v>
      </c>
      <c r="W42" s="326">
        <f t="shared" si="8"/>
        <v>0</v>
      </c>
      <c r="X42" s="325" t="str">
        <f t="shared" si="9"/>
        <v>0</v>
      </c>
      <c r="Y42" s="327" t="str">
        <f t="shared" si="10"/>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c r="A43" s="57">
        <v>32</v>
      </c>
      <c r="B43" s="287"/>
      <c r="C43" s="291"/>
      <c r="D43" s="329"/>
      <c r="E43" s="316"/>
      <c r="F43" s="317"/>
      <c r="G43" s="316" t="str">
        <f t="shared" si="1"/>
        <v>0</v>
      </c>
      <c r="H43" s="318"/>
      <c r="I43" s="319" t="str">
        <f t="shared" si="2"/>
        <v>0</v>
      </c>
      <c r="J43" s="320"/>
      <c r="K43" s="321" t="str">
        <f t="shared" si="3"/>
        <v>0</v>
      </c>
      <c r="L43" s="317"/>
      <c r="M43" s="316" t="str">
        <f t="shared" si="4"/>
        <v>0</v>
      </c>
      <c r="N43" s="317"/>
      <c r="O43" s="316" t="str">
        <f t="shared" si="5"/>
        <v>0</v>
      </c>
      <c r="P43" s="322">
        <f t="shared" si="6"/>
        <v>0</v>
      </c>
      <c r="Q43" s="307"/>
      <c r="R43" s="308">
        <v>32</v>
      </c>
      <c r="S43" s="323">
        <f>'CM1'!B43</f>
        <v>0</v>
      </c>
      <c r="T43" s="324">
        <f>'CM1'!C43</f>
        <v>0</v>
      </c>
      <c r="U43" s="325">
        <f>'CM1'!E43</f>
        <v>0</v>
      </c>
      <c r="V43" s="325" t="str">
        <f t="shared" si="7"/>
        <v>0</v>
      </c>
      <c r="W43" s="326">
        <f t="shared" si="8"/>
        <v>0</v>
      </c>
      <c r="X43" s="325" t="str">
        <f t="shared" si="9"/>
        <v>0</v>
      </c>
      <c r="Y43" s="327" t="str">
        <f t="shared" si="10"/>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c r="A44" s="57">
        <v>33</v>
      </c>
      <c r="B44" s="287"/>
      <c r="C44" s="291"/>
      <c r="D44" s="329"/>
      <c r="E44" s="316"/>
      <c r="F44" s="317"/>
      <c r="G44" s="316" t="str">
        <f t="shared" si="1"/>
        <v>0</v>
      </c>
      <c r="H44" s="318"/>
      <c r="I44" s="319" t="str">
        <f t="shared" si="2"/>
        <v>0</v>
      </c>
      <c r="J44" s="320"/>
      <c r="K44" s="321" t="str">
        <f t="shared" si="3"/>
        <v>0</v>
      </c>
      <c r="L44" s="317"/>
      <c r="M44" s="316" t="str">
        <f t="shared" si="4"/>
        <v>0</v>
      </c>
      <c r="N44" s="317"/>
      <c r="O44" s="316" t="str">
        <f t="shared" si="5"/>
        <v>0</v>
      </c>
      <c r="P44" s="322">
        <f t="shared" si="6"/>
        <v>0</v>
      </c>
      <c r="Q44" s="307"/>
      <c r="R44" s="308">
        <v>33</v>
      </c>
      <c r="S44" s="323">
        <f>'CM1'!B44</f>
        <v>0</v>
      </c>
      <c r="T44" s="324">
        <f>'CM1'!C44</f>
        <v>0</v>
      </c>
      <c r="U44" s="325">
        <f>'CM1'!E44</f>
        <v>0</v>
      </c>
      <c r="V44" s="325" t="str">
        <f t="shared" si="7"/>
        <v>0</v>
      </c>
      <c r="W44" s="326">
        <f t="shared" si="8"/>
        <v>0</v>
      </c>
      <c r="X44" s="325" t="str">
        <f t="shared" si="9"/>
        <v>0</v>
      </c>
      <c r="Y44" s="327" t="str">
        <f t="shared" si="10"/>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c r="A45" s="57">
        <v>34</v>
      </c>
      <c r="B45" s="287"/>
      <c r="C45" s="291"/>
      <c r="D45" s="329"/>
      <c r="E45" s="316"/>
      <c r="F45" s="317"/>
      <c r="G45" s="316" t="str">
        <f t="shared" si="1"/>
        <v>0</v>
      </c>
      <c r="H45" s="318"/>
      <c r="I45" s="319" t="str">
        <f t="shared" si="2"/>
        <v>0</v>
      </c>
      <c r="J45" s="320"/>
      <c r="K45" s="321" t="str">
        <f t="shared" si="3"/>
        <v>0</v>
      </c>
      <c r="L45" s="317"/>
      <c r="M45" s="316" t="str">
        <f t="shared" si="4"/>
        <v>0</v>
      </c>
      <c r="N45" s="317"/>
      <c r="O45" s="316" t="str">
        <f t="shared" si="5"/>
        <v>0</v>
      </c>
      <c r="P45" s="322">
        <f t="shared" si="6"/>
        <v>0</v>
      </c>
      <c r="Q45" s="307"/>
      <c r="R45" s="308">
        <v>34</v>
      </c>
      <c r="S45" s="323">
        <f>'CM1'!B45</f>
        <v>0</v>
      </c>
      <c r="T45" s="324">
        <f>'CM1'!C45</f>
        <v>0</v>
      </c>
      <c r="U45" s="325">
        <f>'CM1'!E45</f>
        <v>0</v>
      </c>
      <c r="V45" s="325" t="str">
        <f t="shared" si="7"/>
        <v>0</v>
      </c>
      <c r="W45" s="326">
        <f t="shared" si="8"/>
        <v>0</v>
      </c>
      <c r="X45" s="325" t="str">
        <f t="shared" si="9"/>
        <v>0</v>
      </c>
      <c r="Y45" s="327" t="str">
        <f t="shared" si="10"/>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c r="A46" s="81">
        <v>35</v>
      </c>
      <c r="B46" s="288"/>
      <c r="C46" s="292"/>
      <c r="D46" s="330"/>
      <c r="E46" s="331"/>
      <c r="F46" s="332"/>
      <c r="G46" s="331" t="str">
        <f t="shared" si="1"/>
        <v>0</v>
      </c>
      <c r="H46" s="333"/>
      <c r="I46" s="334" t="str">
        <f t="shared" si="2"/>
        <v>0</v>
      </c>
      <c r="J46" s="335"/>
      <c r="K46" s="336" t="str">
        <f t="shared" si="3"/>
        <v>0</v>
      </c>
      <c r="L46" s="332"/>
      <c r="M46" s="331" t="str">
        <f t="shared" si="4"/>
        <v>0</v>
      </c>
      <c r="N46" s="332"/>
      <c r="O46" s="331" t="str">
        <f t="shared" si="5"/>
        <v>0</v>
      </c>
      <c r="P46" s="337">
        <f t="shared" si="6"/>
        <v>0</v>
      </c>
      <c r="Q46" s="307"/>
      <c r="R46" s="308">
        <v>35</v>
      </c>
      <c r="S46" s="323">
        <f>'CM1'!B46</f>
        <v>0</v>
      </c>
      <c r="T46" s="338">
        <f>'CM1'!C46</f>
        <v>0</v>
      </c>
      <c r="U46" s="339">
        <f>'CM1'!E46</f>
        <v>0</v>
      </c>
      <c r="V46" s="339" t="str">
        <f t="shared" si="7"/>
        <v>0</v>
      </c>
      <c r="W46" s="340">
        <f t="shared" si="8"/>
        <v>0</v>
      </c>
      <c r="X46" s="339" t="str">
        <f t="shared" si="9"/>
        <v>0</v>
      </c>
      <c r="Y46" s="341" t="str">
        <f t="shared" si="10"/>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ht="29.25" customHeight="1" thickBot="1">
      <c r="A47" s="80"/>
      <c r="B47" s="148"/>
      <c r="C47" s="509" t="s">
        <v>115</v>
      </c>
      <c r="D47" s="82"/>
      <c r="E47" s="150"/>
      <c r="F47" s="79"/>
      <c r="G47" s="150">
        <f>SUM(G12:G46)</f>
        <v>0</v>
      </c>
      <c r="H47" s="79"/>
      <c r="I47" s="295">
        <f>SUM(I12:I46)</f>
        <v>0</v>
      </c>
      <c r="J47" s="79"/>
      <c r="K47" s="294">
        <f>SUM(K12:K46)</f>
        <v>0</v>
      </c>
      <c r="L47" s="79"/>
      <c r="M47" s="150">
        <f>SUM(M12:M46)</f>
        <v>0</v>
      </c>
      <c r="N47" s="79"/>
      <c r="O47" s="151">
        <f>SUM(O12:O46)</f>
        <v>0</v>
      </c>
      <c r="P47" s="86">
        <f>SUM(P12:P46)</f>
        <v>0</v>
      </c>
      <c r="Q47" s="95"/>
      <c r="R47" s="80"/>
      <c r="S47" s="148">
        <f>B47</f>
        <v>0</v>
      </c>
      <c r="T47" s="512"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2:119" ht="14.25" customHeight="1" thickBot="1">
      <c r="B48" s="74"/>
      <c r="C48" s="510"/>
      <c r="D48" s="343"/>
      <c r="E48" s="525" t="s">
        <v>95</v>
      </c>
      <c r="F48" s="526"/>
      <c r="G48" s="526"/>
      <c r="H48" s="526"/>
      <c r="I48" s="527"/>
      <c r="J48" s="526"/>
      <c r="K48" s="526"/>
      <c r="L48" s="526"/>
      <c r="M48" s="526"/>
      <c r="N48" s="526"/>
      <c r="O48" s="526"/>
      <c r="P48" s="344"/>
      <c r="Q48" s="345"/>
      <c r="R48" s="346"/>
      <c r="S48" s="74"/>
      <c r="T48" s="512"/>
      <c r="U48" s="530" t="s">
        <v>95</v>
      </c>
      <c r="V48" s="527"/>
      <c r="W48" s="527"/>
      <c r="X48" s="527"/>
      <c r="Y48" s="531"/>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3:119" ht="12.75" customHeight="1">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25">
    <mergeCell ref="S10:S11"/>
    <mergeCell ref="T10:T11"/>
    <mergeCell ref="Z10:Z11"/>
    <mergeCell ref="C47:C48"/>
    <mergeCell ref="T47:T48"/>
    <mergeCell ref="E48:O48"/>
    <mergeCell ref="U48:Y48"/>
    <mergeCell ref="D11:E11"/>
    <mergeCell ref="H9:K9"/>
    <mergeCell ref="L9:M9"/>
    <mergeCell ref="N9:O9"/>
    <mergeCell ref="P9:P11"/>
    <mergeCell ref="H10:K10"/>
    <mergeCell ref="L10:M10"/>
    <mergeCell ref="N10:O10"/>
    <mergeCell ref="T6:V6"/>
    <mergeCell ref="X6:Y6"/>
    <mergeCell ref="L6:O6"/>
    <mergeCell ref="C6:F6"/>
    <mergeCell ref="B9:B11"/>
    <mergeCell ref="C9:C11"/>
    <mergeCell ref="D9:E9"/>
    <mergeCell ref="F9:G9"/>
    <mergeCell ref="D10:E10"/>
    <mergeCell ref="F10:G10"/>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6" r:id="rId2"/>
  <colBreaks count="1" manualBreakCount="1">
    <brk id="17" max="4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nbucher2</cp:lastModifiedBy>
  <cp:lastPrinted>2015-11-19T14:51:41Z</cp:lastPrinted>
  <dcterms:created xsi:type="dcterms:W3CDTF">1996-10-21T11:03:58Z</dcterms:created>
  <dcterms:modified xsi:type="dcterms:W3CDTF">2016-11-06T18:28:53Z</dcterms:modified>
  <cp:category/>
  <cp:version/>
  <cp:contentType/>
  <cp:contentStatus/>
</cp:coreProperties>
</file>